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tables/table5.xml" ContentType="application/vnd.openxmlformats-officedocument.spreadsheetml.tab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131"/>
  <workbookPr/>
  <mc:AlternateContent xmlns:mc="http://schemas.openxmlformats.org/markup-compatibility/2006">
    <mc:Choice Requires="x15">
      <x15ac:absPath xmlns:x15ac="http://schemas.microsoft.com/office/spreadsheetml/2010/11/ac" url="C:\Users\timi.tiira\Downloads\"/>
    </mc:Choice>
  </mc:AlternateContent>
  <xr:revisionPtr revIDLastSave="0" documentId="13_ncr:1_{EA6C23A3-F40E-4B2E-AD08-3D18DBC81E60}" xr6:coauthVersionLast="47" xr6:coauthVersionMax="47" xr10:uidLastSave="{00000000-0000-0000-0000-000000000000}"/>
  <bookViews>
    <workbookView xWindow="-120" yWindow="-120" windowWidth="29040" windowHeight="17520" firstSheet="1" activeTab="1" xr2:uid="{00000000-000D-0000-FFFF-FFFF00000000}"/>
  </bookViews>
  <sheets>
    <sheet name="0. Tiedot" sheetId="2" r:id="rId1"/>
    <sheet name="1. Kaavoittajan tarkastuslista" sheetId="1" r:id="rId2"/>
    <sheet name="2. Tontinluovutushuoneentaulu" sheetId="5" r:id="rId3"/>
    <sheet name="3. MVP lähtötietotaulukko" sheetId="4" r:id="rId4"/>
    <sheet name="4. Energiapalvelun tavoitteet" sheetId="6" r:id="rId5"/>
    <sheet name="5. Riskikartoitus" sheetId="11" r:id="rId6"/>
    <sheet name="6. Suunnittelun vastuurajat" sheetId="7" r:id="rId7"/>
    <sheet name="7. Urakkavastuurajat" sheetId="9" r:id="rId8"/>
  </sheets>
  <externalReferences>
    <externalReference r:id="rId9"/>
  </externalReferences>
  <definedNames>
    <definedName name="Aikataulut">'[1]&lt;-- Lähtötiedot ja laskenta --&gt;'!$L$158:$S$158</definedName>
    <definedName name="Laskentalaajuus">'[1]&lt;-- Lähtötiedot ja laskenta --&gt;'!$B$5</definedName>
    <definedName name="Laskentavuosi">'[1]&lt;-- Lähtötiedot ja laskenta --&gt;'!$D$5</definedName>
    <definedName name="Säädatat">'[1]&lt;-- Lähtötiedot ja laskenta --&gt;'!$F$158:$J$158</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16" i="1" l="1"/>
  <c r="B22" i="1" s="1"/>
  <c r="F17" i="1" s="1"/>
  <c r="B23" i="1"/>
  <c r="F18" i="1" l="1"/>
  <c r="B26" i="1" s="1"/>
</calcChain>
</file>

<file path=xl/sharedStrings.xml><?xml version="1.0" encoding="utf-8"?>
<sst xmlns="http://schemas.openxmlformats.org/spreadsheetml/2006/main" count="983" uniqueCount="417">
  <si>
    <t>Energiapalvelumalli alueille (ENPA) -hanke: Energiapalvelun hankkijan materiaalit</t>
  </si>
  <si>
    <t>Excel-aineiston välilehti</t>
  </si>
  <si>
    <t>Kohderyhmä</t>
  </si>
  <si>
    <t>Selite</t>
  </si>
  <si>
    <t>1. Kaavoittajan tarkastuslista</t>
  </si>
  <si>
    <t>Kuntien kaavoituksesta vastaavat</t>
  </si>
  <si>
    <t>2. Tontinluovutushuoneentaulu</t>
  </si>
  <si>
    <t>Kuntien tontinluovutuksesta vastaavat</t>
  </si>
  <si>
    <r>
      <rPr>
        <b/>
        <sz val="12"/>
        <color theme="1"/>
        <rFont val="Arial"/>
        <family val="2"/>
        <scheme val="minor"/>
      </rPr>
      <t>Tontinluovutuksen huoneentaulu on jaettu kolmeen osaan:</t>
    </r>
    <r>
      <rPr>
        <sz val="12"/>
        <color theme="1"/>
        <rFont val="Arial"/>
        <family val="2"/>
        <scheme val="minor"/>
      </rPr>
      <t xml:space="preserve">
1. Ennen tontinluovutusta tarkasteltavat asiat
2. Tontinluovutuksessa tarkasteltavat asiat
3. Tontinluovutuksen jälkeen tarkasteltavat asiat
Kolumnissa A on nostettu esille tarkasteltava teema, ja kolumnissa B kerrottu tarkemmin huomioitavista nostoista teemaa ja prosessin vaihetta koskien. Huoneentaulusta saa hyödyntää vapaasti eri osia, ja osassa teemoista onkin nostettu esille erilaisia vaihtoehtoisia menettelytapoja</t>
    </r>
  </si>
  <si>
    <t>3. MVP lähtötietotaulukko</t>
  </si>
  <si>
    <t>Energiapalvelumallin potentiaalia korttelissa selvittävät tahot, esim. kunnat, rakennuttajat, maanomistajat</t>
  </si>
  <si>
    <r>
      <rPr>
        <b/>
        <sz val="12"/>
        <color rgb="FF000000"/>
        <rFont val="Arial"/>
        <family val="2"/>
        <scheme val="minor"/>
      </rPr>
      <t>Markkinavuoropuhelun (MVP) lähtötietotaulukko</t>
    </r>
    <r>
      <rPr>
        <sz val="12"/>
        <color rgb="FF000000"/>
        <rFont val="Arial"/>
        <family val="2"/>
        <scheme val="minor"/>
      </rPr>
      <t xml:space="preserve"> vastaa taulukkoa, jota ENPA-hankkeen kumppanit hyödynsivät käymässään markkinavuoropuhelussa energiaa palveluna tarjoavien yritysten kanssa. Taulukkoa hyödynnettiin mm. kun yrityksiltä kysyttiin eri mallikortteleiden potentiaalista heidän näkökulmastaan, ja kun yrityksiltä pyydettiin indikatiivisia tarjouksia energian hankinnasta palveluna valikoiduille kortteleille.
ENPA-hankkeen oppien perusteella taulukon sisältämät lähtötiedot, yhdistettynä kortteleiden asemapiirroksiin ja kuukausitason kulutustietoon, riittää laadukkaiden indikatiivisten tarjousten saantiin yrityksiltä. Mikäli lukija haluaa hyödyntää taulukkoa, täytetään korttelin lähtötiedot kolumnista B eteenpäin taulukon mukaisesti. Lisää kortteleita saa halutessaan lisätä taulukkoon kolumnista D eteenpäin.</t>
    </r>
  </si>
  <si>
    <t>4. Energiapalvelun tavoitteet</t>
  </si>
  <si>
    <t>Energiapalvelun hankinnan toteuttava taho</t>
  </si>
  <si>
    <t>5. Riskikartoitus</t>
  </si>
  <si>
    <t>6. Suunnittelun vastuurajat</t>
  </si>
  <si>
    <t>Energiapalvelun hankinnan toteuttava taho ja energiapalvelun toimittaja</t>
  </si>
  <si>
    <r>
      <t xml:space="preserve">Suunnittelu- ja urakkavastuurajoista tulee sopia tarkkaan palvelun toimittajan kanssa, joten näihin on hyvä tutustua jo ennen kilpailutusta. Taulukkoihin voi kirjata ensimmäisen ehdotuksen neuvottelujen pohjaksi, jotta vastuurajoista keskustelu sujuu nopeammin. Molemmissa taulukoissa on kolme täytettävää kolumnia:
</t>
    </r>
    <r>
      <rPr>
        <b/>
        <sz val="12"/>
        <color theme="1"/>
        <rFont val="Arial"/>
        <family val="2"/>
        <scheme val="minor"/>
      </rPr>
      <t>Asiakas-kolumniin</t>
    </r>
    <r>
      <rPr>
        <sz val="12"/>
        <color theme="1"/>
        <rFont val="Arial"/>
        <family val="2"/>
        <scheme val="minor"/>
      </rPr>
      <t xml:space="preserve"> kirjataan ruksi, mikäli rivin toimenpide kuuluu asiakkaan vastuulle.
</t>
    </r>
    <r>
      <rPr>
        <b/>
        <sz val="12"/>
        <color theme="1"/>
        <rFont val="Arial"/>
        <family val="2"/>
        <scheme val="minor"/>
      </rPr>
      <t>Palveluntuottaja-kolumniin</t>
    </r>
    <r>
      <rPr>
        <sz val="12"/>
        <color theme="1"/>
        <rFont val="Arial"/>
        <family val="2"/>
        <scheme val="minor"/>
      </rPr>
      <t xml:space="preserve"> kirjataan ruksi, mikäli rivin toimenpide kuuluu palveluntuottajan vastuulle.
</t>
    </r>
    <r>
      <rPr>
        <b/>
        <sz val="12"/>
        <color theme="1"/>
        <rFont val="Arial"/>
        <family val="2"/>
        <scheme val="minor"/>
      </rPr>
      <t>Lisätiedot/täsmennykset -kolumniin</t>
    </r>
    <r>
      <rPr>
        <sz val="12"/>
        <color theme="1"/>
        <rFont val="Arial"/>
        <family val="2"/>
        <scheme val="minor"/>
      </rPr>
      <t xml:space="preserve"> kirjataan mahdolliset lisätiedot ja täsmennykset vastuista.</t>
    </r>
  </si>
  <si>
    <t>7. Urakkavastuurajat</t>
  </si>
  <si>
    <t>Energiapalvelumalli alueille (ENPA) -hankkeessa kehitetään yrityslähtöinen energiapalvelumalli, joka tukee vähähiilisen ja energiaomavaraisen korttelitason alueellisten energiapalveluratkaisujen suunnittelua ja toteutusta. Hankkeen toteuttavat Helsingin, Espoon ja Vantaan kaupungit sekä Metropolia Ammattikorkeakoulu 1.11.2023–31.10.2026. ENPA-hanke on Euroopan Unionin osarahoittama ja osa HEVinnovations-ohjelman hankeportfoliota.</t>
  </si>
  <si>
    <t>Tarkasteltavan korttelin kannattavuuden analyysi</t>
  </si>
  <si>
    <t>Kohtalainen</t>
  </si>
  <si>
    <t>Hyvä</t>
  </si>
  <si>
    <t>Erittäin hyvä</t>
  </si>
  <si>
    <t>Kannattavuus</t>
  </si>
  <si>
    <t>Asuinkerrostalopainotteinen</t>
  </si>
  <si>
    <t>Asuinkerrostaloja 
vähintään 10 000 kem2</t>
  </si>
  <si>
    <t>Asuinkerrostaloja noin 
25 000 kem2+ jäähdytys 
rakennuksissa</t>
  </si>
  <si>
    <t>Asuinkerrostaloja yli 
25 000 kem2+ jäähdytys 
rakennuksissa + PT-kauppa</t>
  </si>
  <si>
    <t>Huono</t>
  </si>
  <si>
    <t>Muokkaa vain tällä värillä olevia soluja, hyödyntäen solun luetteloa!</t>
  </si>
  <si>
    <t>Sekakorttelit</t>
  </si>
  <si>
    <t>Peruskoulu + päiväkoti 
vähintään 10 000 kem2</t>
  </si>
  <si>
    <t>Peruskoulu + päiväkoti + 
asuinkerrostaloja
noin 25 000 kem2</t>
  </si>
  <si>
    <t>Toimistorakennus + 
asuinkerrostaloja + PT-kauppa
yli 25 000 kem2</t>
  </si>
  <si>
    <t>Työkalun antamat  tulokset tulevat näihin soluihin</t>
  </si>
  <si>
    <t>Merkitse tähän tarkasteltavan korttelin kannattavuus!</t>
  </si>
  <si>
    <t>Vaatimukset alue-energiajärjestelmän 
toteuttamiselle</t>
  </si>
  <si>
    <t>Vaatimus</t>
  </si>
  <si>
    <t>Miksi</t>
  </si>
  <si>
    <t>Täyttyykö</t>
  </si>
  <si>
    <t>Lämpöpumpuille löytyy alueelta tarvittavat tekniset tilat</t>
  </si>
  <si>
    <t>Alue-energiajärjestelmän lämpöpumput tarvitsevat teknisen tilan. Karkea suuntaa-antava arvio alue-energiakeskuksen tilantarpeelle on 1 m2 vastaa uudiskorttelin kerrosalaa n. 200-300 kem2.</t>
  </si>
  <si>
    <t>Kyllä</t>
  </si>
  <si>
    <t>Aluelämpöverkosto oltava 
rakennettavissa</t>
  </si>
  <si>
    <t xml:space="preserve">Verkoston on mahduttava alueelle ja oltava 
rakennettavissa muun infran kanssa, jotta alue-
energiajärjestelmä on mahdollinen. </t>
  </si>
  <si>
    <t>Vastaus</t>
  </si>
  <si>
    <t>Maalämpöön 
pohjautuvissa ratkaisuissa 
kaivojen mahduttava 
tontille/alueelle</t>
  </si>
  <si>
    <t xml:space="preserve">Jos kaivoja ei mahdu riittävästi, joudutaan ottamaan rinnalle kaukolämpö, mikä heikentää ratkaisun kustannustehokkuutta. Lisäksi varmistettava, että poraamiselle ei ole esteitä tai merkittäviä rajoitteita (esim. maanalainen kaava, pohjavesialue, PiMa). </t>
  </si>
  <si>
    <t>Ei maalämpökohde</t>
  </si>
  <si>
    <t>Alueen vaiheistus oltava tiedossa</t>
  </si>
  <si>
    <t>Vaiheistuksen suunnittelu ennen alueellisen energiaratkaisun tarkastelua on tärkeää, jotta energiajärjestelmän toteutettavuus on mahdollista selvittää. Pitkä aikaväli eri kiinteistöjen toteutuksessa voi vaikuttaa negatiivisesti energiaratkaisun toteutettavuuteen.</t>
  </si>
  <si>
    <t>Ei</t>
  </si>
  <si>
    <t>Kannattavuutta parantavat tekijät (Kyllä = 1p)</t>
  </si>
  <si>
    <t>Tekijä</t>
  </si>
  <si>
    <t xml:space="preserve">Rakennuksissa paljon 
jäähdytystarvetta </t>
  </si>
  <si>
    <t>Lämmitykseen käytettävää lämpöpumppua voidaan käyttää myös jäähdytykseen, mistä saadaan kustannushyötyjä.</t>
  </si>
  <si>
    <t>Lauhdetta kierrätettäväksi 
rakennusten välillä</t>
  </si>
  <si>
    <t>Hukkalämmön hyödyntäminen erityisen kannattavaa (suurin potentiaali mm. päivittäistavarakaupat, jäähallit/tekojäät sekä datakeskukset/serveritilat tai vastaavat).</t>
  </si>
  <si>
    <t>Laskee, kuinka moni pakollisista vaatimuksista saavutetaan</t>
  </si>
  <si>
    <t>Suuri kohde 
(noin 20 000 -25 000 kem2)</t>
  </si>
  <si>
    <t>Suuren kohteen skaalaedut + alempi veroluokka yli 500 kW lämpöpumppujärjestelmille. Laajuudeltaan vastaa karkeasti asuinkorttelissa noin 25 000 kem2 ja toimitilakorttelissa noin 20 000kem2.</t>
  </si>
  <si>
    <t>Laskee arvon yksi, jos kaikki pakolliset kriteerit on täytetty, potentiaali on hyvä, ja kannattavuutta parantavista tekijöistä saavutetaan väh. 3</t>
  </si>
  <si>
    <t>Rakennusten pienet 
etäisyydet</t>
  </si>
  <si>
    <t>Lämmitysverkoston rakentaminen edullisempaa ja häviöt pienemmät. Jos useampi kortteli, niin vierekkäisten korttelien osalta katuinfran aikataulutus ei muodostu haasteeksi.</t>
  </si>
  <si>
    <t>Laskee arvon yksi, jos kaikki pakolliset kriteerit on täytetty, potentiaali on erittäin hyvä, ja kannattavuutta parantavista tekijöistä saavutetaan väh. 3</t>
  </si>
  <si>
    <t>Kallioperä johtaa hyvin 
energiaa</t>
  </si>
  <si>
    <t>Mitä parempi kallioperä, sitä vähemmän porakaivoja tarvitaan maalämpöratkaisuissa.</t>
  </si>
  <si>
    <t>Pakolliset kriteerit täytetty</t>
  </si>
  <si>
    <t>Kokonaispisteet kannattavuutta parantavista tekijöistä</t>
  </si>
  <si>
    <t>Onko alueellisen energiapalvelun tarkastelu kannattavaa?</t>
  </si>
  <si>
    <t>Ennen tontinluovutusta tarkasteltavat asiat</t>
  </si>
  <si>
    <t>Teema</t>
  </si>
  <si>
    <t>Kommentit</t>
  </si>
  <si>
    <t xml:space="preserve">Sopivien sijaintien kartoittaminen
Selvitetään potentiaalisimmat korttelitason energiapalveluratkaisujen kohteet kaupunkikohtaisesti. </t>
  </si>
  <si>
    <t xml:space="preserve">Rajataan, minkä laajuisia ja tyyppisiä (esim. omistusrakenteelta) kortteleita priorisoidaan ja laaditaan kriteerit, joilla arvioida ratkaisun kannattavuutta. Valikoidaan jatkotarkasteluun otettavat korttelit.
</t>
  </si>
  <si>
    <t xml:space="preserve"> </t>
  </si>
  <si>
    <t>Valikoituun kortteliin toteutetaan energiaselvitys. Selvityksessä tarkastellaan eri energialähteiden hyödynnettävyyttä ja korttelin kulutusprofiilia, sisältäen mm.:
- Lämpöpumppupotentiaali korttelissa
- Hukkalämpökohteet korttelissa
- Korttelin lämmön, jäähdytyksen ja sähkön kulutusprofiilit (teho ja energia)
- Aurinkoenergian tuotantopotentiaali korttelissa</t>
  </si>
  <si>
    <t>Mahdollistetaan asemakaavassa korttelikohtaisten energiaratkaisujen toteuttaminen</t>
  </si>
  <si>
    <t>Suunnitellaan kaavoitettaessa alueet ja korttelit niin, että energiaratkaisut on helppo toteuttaa kustannustehokkaasti. Tämä on mahdollista esimerkiksi sijoittamalla hukkalämpöä tuottavat kohteet (mm. datakeskukset, jäähallit, pt-kaupat, toimistot) lähelle kulutusta, minimoiden putkitustarpeet.</t>
  </si>
  <si>
    <t>Huolehditaan asemakaavassa riittävät tilavaraukset teknisille tiloille korttelikohtaisten energiajärjestelmien toteuttamiseksi. Alueellisen energiaratkaisun tilat voi varata esimerkiksi pysäköintilaitoksen yhteyteen.</t>
  </si>
  <si>
    <t>Kaavoituksen yhteydessä määritetään, onko kortteliin tai alueelle järkevää toteuttaa matalalämpöverkko.</t>
  </si>
  <si>
    <t>Kaupungin omat pilotit</t>
  </si>
  <si>
    <t>Kaupunki voi pilotoida erilaisia ratkaisuja omissa kiinteistöissään, mikä auttaa tuomaan lisätietoa erilaisten järjestelmien sopivuudesta ja toteutuskelpoisuudesta. Kunta voi myös tarvittaessa toimia ns. 'ankkuriasiakkaana' alueella, liittämällä toteutettavat julkiset kiinteistöt järjestelmään. Näin alueellisen energiaratkaisun toteuttaja voi varmistua sitoutuvien kuluttajien minimimäärästä.</t>
  </si>
  <si>
    <t>Kilpailutusten valmistelu</t>
  </si>
  <si>
    <t>Määritetään, miten kaupunki haluaa olla mukana korttelitason energiapalveluratkaisun kilpailutuksessa</t>
  </si>
  <si>
    <t>Kaupunki hankkii malliasiakirjojen ja –sopimuspohjien toteutuksen, ja tarjoaa aineistot kilpailutuksen toteuttajille. Malliasiakirjoina voi hyödyntää esimerkiksi ENPA-hankkeen toteuttamia asiakirjoja.</t>
  </si>
  <si>
    <t>Kunta ja kilpailutuksen toteuttajat varaavat aikaa alueen energiajärjestelmän markkinavuoropuhelulle. Markkinavuoropuhelun voi toteuttaa esimerkiksi pyytämällä energiaoperaattoreilta indikatiiviset tarjoukset alueen energiaratkaisun toteutuksesta. Indikatiivisten tarjousten keruussa voi hyödyntää ENPA-hankkeen opasta ja lähtötietopohjia. Indikatiivisten tarjousten perusteella saadaan tietoa eri energiantuotantovaihtoehdoista, ja niiden kustannuksista.</t>
  </si>
  <si>
    <t>Kaupunki määrittää (energia)yhteyshenkilön, joka toimii yhteistyössä alueen toimijoiden kanssa kilpailutuksen edetessä.</t>
  </si>
  <si>
    <t>Määritetään, haluaako kaupunki edellyttää tontinsaajilta kohteiden rakentamisen järjestystä ennalta määritetyn vaiheistuksen mukaan, jotta tarvittavat osat energiajärjestelmää, kuten energiakeskuksen sisältävä osa, rakentuu ensin, tai haluaako kaupunki tiukentaa rakennusluvan aikatauluja vastaamaan paremmin energiaoperaattorin tarpeita. Määritetään, miten kunta itse voi sitoutua rakentamisen aikatauluihin.</t>
  </si>
  <si>
    <t>Markkinavuoropuhelun perusteella tehdään lopullinen päätös kilpailutuksen toteutuksesta. Määritetään, miten korttelitason palveluratkaisu kilpailutetaan, ja miten kilpailutusprosessi tällä vaihtoehdolla toimii.</t>
  </si>
  <si>
    <t>Määritetään hintataso, millä kilpailutuksesta ollaan valmiita etenemään, käyttäen kaukolämmön hintatasoa referenssinä</t>
  </si>
  <si>
    <t>Tontinluovutuksessa tarkasteltavat asiat</t>
  </si>
  <si>
    <t>Kirjaukset tontinluovutussopimuksiin</t>
  </si>
  <si>
    <t>Uusiutuvan energian ja hukkalämpöjen hyödyntämisen edellyttäminen</t>
  </si>
  <si>
    <t xml:space="preserve">Määritetään, haluaako kunta edistää paikallista energiantuotantoa korttelin sisällä, ja asetetaan tälle raja-arvot. Alueen toteuttajille on myös kannattavaa antaa mahdollisuus korvata paikallinen energiantuotanto uusiutuvan lämmön tai sähkön hankinnalla, mikäli tarvittavan osuuden tuottaminen paikallisesti osoittautuu kannattamattomaksi. Paikallista energiantuotantoa voi edistää esimerkiksi jommalla kummalla näistä kirjauksista:
"X% kiinteistön energiantarpeesta tulee kattaa paikallisesti korttelin alueella tuotetulla uusiutuvalla energialla, tai päästöttömästi tuotetulla kaukolämmöllä" 
"Korttelialueella tulee tuottaa uusiutuvaa energiaa vähintään X% rakennusten energiantarpeesta”
</t>
  </si>
  <si>
    <t>Määritetään, halutaanko korttelissa asettaa erityisiä vaatimuksia jäähdytyksen toteutukselle. Mikäli jäähdytystä hyödyntäviä kiinteistöjä alueelle tulee, on kannattavaa vaatia kohteilta jäähdytyksen lauhdelämpöjen mahdollisimman tehokasta hyödyntämistä. Tässä voi hyödyntää esimerkiksi seuraavaa tontinluovutuksen kirjausta:
"Tontinsaajan tulee toteuttaa kiinteistöihin jäähdytys ja hyödyntää syntyvät lauhdelämmöt joko paikallisesti tai siirtää ne korttelitason lämpöverkkoon mikäli mahdollista. Jäähdytyksen lauhdelämpöjä ei saa päästää ulkoilmaan. Tontinsaajan tulee selvittää mahdollisuudet lauhdelämmön pitkä- ja lyhytaikaiseen varastointiin.”</t>
  </si>
  <si>
    <t>Asetetaan vaatimukset hukkalämpöpotentiaalin selvittämiselle, ja potentiaalin valjastamiselle, mikäli teknis-taloudellisesti mahdollista. Esimerkiksi seuraavan kirjauksen kautta:
"Tontinsaajan tulee selvittää toiminnastaan syntyvät hukkalämmöt, ja hyödyntää ne joko kiinteistökohtaisesti tai siirtää korttelitason lämpöverkkoon" 
tai
"Rakennuksessa syntyvä lauhdelämpö tulee hyödyntää paikallisesti tai siirtää alueelliseen kaukojäähdytys/-lämmitys verkostoon. Vaatimusta ei tarvitse täyttää, jos lauhdelämmön hyödyntämisen takaisinmaksuaika on tontinsaajan esittämän selvityksen mukaan yli viisi vuotta."</t>
  </si>
  <si>
    <t>Aurinkosähkön ja akkujen edellyttäminen</t>
  </si>
  <si>
    <t>Määritetään, halutaanko aurinkosähkön käyttöä korttelialueella edistää. Tämän osalta voi käyttää esimerkiksi seuraavaa kriteeriä:
"Tontinsaajan tulee toteuttaa kohteeseen aurinkosähköjärjestelmä"
Lisäksi, kriteereissä voi myös asettaa minimikapasiteetin toteutettavalle järjestelmälle. Tämä voi kuitenkin asettaa uusia päivitystarpeita kriteeristölle, ja vaatimus itsessään ohjaa toteuttajia optimoimaan järjestelmän kustannustehokkuutta parhaan mukaiseksi.</t>
  </si>
  <si>
    <t>Mikäli korttelin aurinkosähköpotentiaalia halutaan kasvattaa, voi tontinsaajilta edellyttää myös kiinteistön sisäisen energiayhteisön toteutusta. Nykylainsäädännössä tämä koskee erityisesti asuinkerrostalokohteita. Tämä onnistuu esimerkiksi seuraavalla kriteerillä, samaan yhteyteen edellisen kriteerin kanssa:
"...ja perustaa kohteeseen kiinteistön sisäinen energiayhteisö jakeluverkkoyhtiön ohjeiden mukaisesti"</t>
  </si>
  <si>
    <t>Mikäli korttelissa asetetaan vaatimuksia aurinkosähkölle, voi kriteeristön osalta olla kannattavaa valmistautua akkuvarastojen käyttöönoton kasvuun. Tämä onnistuu esimerkiksi seuraavalla kriteerillä:
"Kohteessa tulee olla valmius (minimikoko) akkuvaraston toteuttamiseen kiinteistössä. Tontinsaajan tulee selvittää akkuratkaisun kustannustehokkuus, mikäli kohteeseen toteutetaan aurinkosähköjärjestelmä tai sähköautojen latauspaikkoja"
Kriteeristöön asetettava minimikoko selvitetään yhdessä energia-alan asiantuntijoiden kanssa.</t>
  </si>
  <si>
    <t>Kilpailutukseen osallistumisen edellyttäminen</t>
  </si>
  <si>
    <t>Alueellisen energiaratkaisun toteutuksen mahdollistamiseksi tulisi tontinluovutusehdoissa huomioida tontinsaajien sitouttaminen energiaratkaisun kilpailutukseen. Kriteerin tarkka sanoitus riippuu kaupungin osallistumisesta kilpailutusprosessiin. Mikäli kaupunki osallistuu energiaratkaisun kilpailutukseen, voi kriteerin sanoittaa esimerkiksi seuraavasti:
"Tontinsaajalta edellytetään sitoutumista energiapalvelumallin kilpailuttamiseen ja sopimuksen laatimiseen yhdessä kaupungin kanssa energiajärjestelmän hankinnasta."
Mikäli kaupunki ei osallistu kilpailutukseen, voi kriteerin sanoittaa esimerkiksi seuraavasti:
"Tontinsaaja selvittää yhteistyössä energiapalveluita tarjoavien yritysten (tai yrityksen) kanssa korttelin potentiaalisimman energiantuotannon ratkaisun"</t>
  </si>
  <si>
    <t>Matalalämpöverkkoon liittyminen</t>
  </si>
  <si>
    <t>Mikäli alueelle toteutetaan matalalämpöverkko, on kannattavaa tontinluovutusehtojen kautta sitouttaa tontinsaajat myös tähän liittymiseen. Lisäksi, tontinsaajat kannattaa myös sitouttaa mahdollistamaan hukkalämpöjen toimitus heti alusta alkaen.Tämä onnistuu esimerkiksi seuraavin kirjauksin:
"Tontinsaaja sitoutuu liittymään matalalämpöverkkoon"
"Tontinsaaja sitoutuu mahdollistamaan kaksisuuntaisen lämmönsiirron"</t>
  </si>
  <si>
    <t>Energiatehokkuus ja hiilijalanjäljen ohjaus</t>
  </si>
  <si>
    <t>Alueellisen energiaratkaisun edistämisen ohessa on kannattavaa ohjata tontinsaajia myös energiatehokkuuden edistämiseen. Tämä onnistuu esim. energialuokkien kautta, seuraavalla kirjauksella:
"Tontinsaaja sitoutuu toteuttamaan rakennukset noudattaen A-energialuokkaa"
Energialuokkien hyödyntämisessä on kuitenkin myös haasteita, koska näiden takana oleva laskenta voi ohjata tontinsaajia eri energiaratkaisuihin kuin haluttuun tavoitetilaan. Energialuokan sijaan tai ohessa voidaan myös hyödyntää hiilijalanjäljen ohjausta, esim. seuraavan kirjauksen kautta:
"Edellytetään rakennuksen hiilijalanjäljen raja-arvon X kgCO2e/m2/a saavuttamista"
Raja-arvon asettamiseksi kannattaa käydä keskusteluja energia-alan ja rakentamisen asiantuntijoiden kesken. Raja-arvoa asettaessa tulee myös huomioida lainsäädännön minimi. Tontinluovutuksen kautta ei ole kannattavaa asettaa raja-arvoja, jotka ovat löyhempiä tai samantasoisia kuin lainsäädännön minimi. Tällöin kriteeri aiheuttaa vain lisäraportointia tontinsaajalle.</t>
  </si>
  <si>
    <t>Kulutuksen seuranta</t>
  </si>
  <si>
    <t xml:space="preserve">Energiapalvelutoimijan toteuttaman ratkaisun vaikuttavuuden arvioimiseksi on myös keskeistä mahdollistaa todellisen kulutus- ja muun keskeisen datan keruu sekä analysointi korttelin kohteista. Tontinsaajan voi sitouttaa mittaamaan rakennusten kulutustietoa esimerkiksi seuraavilla kriteereillä:
"Tontinsaaja sitoutuu mittaamaan energiankulutuksen rakennuksen lämmityksen ja sähkönkulutuksen osalta"
"Kylmän ja lämpimän käyttöveden määrää tulee mitata huoneisto/tilakohtaisesti. Vedenkäytön tiedot tulee siirtää kiinteistöautomaatiojärjestelmään."
"Mittaus-, ohjaus- ja tilatietojen tallennus tulee tapahtua paikallisesti vähintään kymmenen vuorokauden ajan. Tuntitasoinen tieto on säilytettävä kuluvalta ja edeltävältä kalenterivuodelta ja kuukausitasoinen tieto viimeisen viiden vuoden ajalta."
Lämmityksen ja sähkönkulutuksen mittaaminen on nykyään jo itseisarvo moderneissa kiinteistöissä. Kulutuksen seurannan osalta on keskeistä sitouttaa tontinsaajat tiedon toimittamiseen kaupungille, energiapalvelutoimijalle tai muulle tuloksia seuraavalle toimijalle. Tämä on hyvä huomioida kriteerissä. Tästä lisää rivillä 30.
Kulutuksen seurannan toinen keskeinen rooli on mahdollistaa energiapalvelutoimijan järjestelmän optimointi. Kriteereissä on kannattavaa siis myös huomioida laitteiden etäohjaus ja sitouttaa toimijat tarjoamaan etäohjattavat laitteet energiapalvelutoimijan hyödynnettäväksi. Tämä onnistuu esim. seuraavin kriteerein:
"Seuraavat kulutustyypit tulee olla etäohjattavissa avoimen rajapinnan kautta: lämmityslaitteet, varaavat lämmityslaitteet, autojen lämmitys- ja latauslaitteet, jäähdytysjärjestelmät."
"Huoneistoautomaatiojärjestelmän ja siihen liitettyjen komponenttien tulee olla kaksisuuntaisesti (monitorointi ja ohjaus) etäkäytettäviä."
"Tontinsaaja tarjoaa yllä mainitut etäohjattavat kulutustyypit energiaoperaattorin ohjattavaksi. Kulutustyyppien etäohjaus järjestetään operattorin ohjeiden perusteella. Ulkoisen ohjaamisen edellytyksenä on asiakkaan ja ohjaavan osapuolen välinen sopimus."
</t>
  </si>
  <si>
    <t>Tontinluovutuksen jälkeen tarkasteltavat asiat</t>
  </si>
  <si>
    <t>Keskeisenä haasteena nykyisissä ja aiemmissa tontinluovutuksen erityisehtojen piloteissa on ollut järjestelmien kehittäminen korttelin kiinteistöjen datan seurantaan sekä tontinsaajien hyväksymien velvoitteiden valvontaan. Koska kunnilla ei ole varattu resursseja tontinluovutuksen erityisehtojen toteutumisen valvontaan, jää valvonta yleensä joko vähäiseksi, tai esimerkiksi alueen projektinjohtajien harteille. Tämä ei ole pidemmällä aikavälillä kestävä toteutustapa. Lisäksi, on vielä epäselvää, kuinka pitkään seurantaa toteutetaan. ENPA-hanke ehdottaa seurannan kehittämiseksi automaattisen järjestelmän hankintaa, alla olevan kuvauksen mukaisesti:
- Tontinluovutuksen erityisehtojen valvonnan tehostamiseksi hankitaan järjestelmä, johon taloyhtiöt tai niiden valtuuttamat energiapalveluiden tuottajat toimittavat tontinluovutusehdoissa seurattaviksi vaaditut tiedot kulutuksesta.
- Varmistetaan järjestelmän automaattisten tarkistusten avulla, että vaadittavat tiedot on toimitettu, ja ne vastaavat sovittuja reunaehtoja.
- Puututaan järjestelmän automaattisten hälytysten myötä sellaisten toimijoiden toimintaan, jotka eivät ole täyttäneet sopimuksissa säädettyjä velvoitteita ensin auttaen, sitten huomautuksin ja tarvittaessa sakoilla sanktioiden.
Automaattinen järjestelmä helpottaa kuntien resurssitarpeita erityisehtojen toteutumisen valvonnassa, ja tarjoaa digitaalisen todistuksen osapuolien toiminnasta. Järjestelmän hankintaa tulisi edistää yhteistyössä monien pilottikuntien välillä, jotta vältetään kuntien ylimääräinen työ ja rahankäyttö. Järjestelmän omistus ja ylläpito sovitaan hankkivien osapuolien kesken.</t>
  </si>
  <si>
    <t>Kortteli/-alue</t>
  </si>
  <si>
    <t>Kortteli 1</t>
  </si>
  <si>
    <t>Kortteli 2</t>
  </si>
  <si>
    <t>Mallikorttelin kuvaus</t>
  </si>
  <si>
    <r>
      <t xml:space="preserve">Kuvaa tähän korttelin rakenne yleispiirteittäin, esim. </t>
    </r>
    <r>
      <rPr>
        <b/>
        <sz val="11"/>
        <color theme="1"/>
        <rFont val="Arial"/>
        <family val="2"/>
        <scheme val="minor"/>
      </rPr>
      <t>"Toimistorakennus ja kaksi asuinkerrostaloa"</t>
    </r>
  </si>
  <si>
    <t>Rakennusten laajuus yhteensä (kem2)</t>
  </si>
  <si>
    <r>
      <t xml:space="preserve">Kirjaa tähän korttelin rakennusten laajuus kerrosneliömetreinä, esim. </t>
    </r>
    <r>
      <rPr>
        <b/>
        <sz val="11"/>
        <color theme="1"/>
        <rFont val="Arial"/>
        <family val="2"/>
        <scheme val="minor"/>
      </rPr>
      <t>"37800"</t>
    </r>
  </si>
  <si>
    <t>Rakennusten laajuusjakauma</t>
  </si>
  <si>
    <r>
      <t xml:space="preserve">Kirjaa tähän korttelin rakennusten laajuusjakauma tyypeittäin kerrosneliömetreinä, esim. </t>
    </r>
    <r>
      <rPr>
        <b/>
        <sz val="11"/>
        <color theme="1"/>
        <rFont val="Arial"/>
        <family val="2"/>
        <scheme val="minor"/>
      </rPr>
      <t>"Toimiston osuus n. 25 000, asuinkerrostalojen n. 12 800"</t>
    </r>
  </si>
  <si>
    <t>Sijainti</t>
  </si>
  <si>
    <t>Kirjaa tähän korttelin sijaintikunta, esim. "Espoo"</t>
  </si>
  <si>
    <t>Korttelien lukumäärä</t>
  </si>
  <si>
    <r>
      <t xml:space="preserve">Kirjaa tähän tarkasteltavien korttelien lukumäärä ja sijainti toisiinsa nähden, esim. </t>
    </r>
    <r>
      <rPr>
        <b/>
        <sz val="11"/>
        <color theme="1"/>
        <rFont val="Arial"/>
        <family val="2"/>
        <scheme val="minor"/>
      </rPr>
      <t>"Kaksi korttelia vierekkäin"</t>
    </r>
  </si>
  <si>
    <t>Lämmityksen nettoenergiantarve yhteensä (MWh/v)*</t>
  </si>
  <si>
    <r>
      <t xml:space="preserve">Kirjaa tähän lämmityksen nettoenergiantarve megawattitunteina vuodessa, esim. </t>
    </r>
    <r>
      <rPr>
        <b/>
        <sz val="11"/>
        <color theme="1"/>
        <rFont val="Arial"/>
        <family val="2"/>
        <scheme val="minor"/>
      </rPr>
      <t>"2660"</t>
    </r>
  </si>
  <si>
    <t>Lämpimän käyttöveden osuus lämmityksestä (sis. LV-kierto, MWh/v)</t>
  </si>
  <si>
    <r>
      <t xml:space="preserve">Kirjaa tähän lämpimän käyttöveden osuus lämmityksestä megawattitunteina vuodessa, sisältäen kierron, esim. </t>
    </r>
    <r>
      <rPr>
        <b/>
        <sz val="11"/>
        <color theme="1"/>
        <rFont val="Arial"/>
        <family val="2"/>
        <scheme val="minor"/>
      </rPr>
      <t>"600"</t>
    </r>
  </si>
  <si>
    <t>Pelkän lämpimän käyttöveden kierron arvioitu osuus lämmityksestä (MWh/v)</t>
  </si>
  <si>
    <r>
      <t xml:space="preserve">Kirjaa tähän lämpimän käyttöveden kierron osuus lämmityksestä megawattitunteina vuodessa, esim. </t>
    </r>
    <r>
      <rPr>
        <b/>
        <sz val="11"/>
        <color theme="1"/>
        <rFont val="Arial"/>
        <family val="2"/>
        <scheme val="minor"/>
      </rPr>
      <t>"220"</t>
    </r>
  </si>
  <si>
    <t>Lämmityksen huipputeho (kW) (esim. tuntitason keskiarvo energialaskennassa HKI2020 lisätyllä -26 C mitoitusjaksolla)</t>
  </si>
  <si>
    <r>
      <t xml:space="preserve">Kirjaa tähän lämmityksen huipputeho kilowatteina, esim. </t>
    </r>
    <r>
      <rPr>
        <b/>
        <sz val="11"/>
        <color theme="1"/>
        <rFont val="Arial"/>
        <family val="2"/>
        <scheme val="minor"/>
      </rPr>
      <t>"1800"</t>
    </r>
  </si>
  <si>
    <t>Jäähdytyksen nettoenergiantarve yhteensä (MWh/v)</t>
  </si>
  <si>
    <r>
      <t xml:space="preserve">Kirjaa tähän jäähdytyksen nettoenergiantarve megawattitunteina vuodessa, esim. </t>
    </r>
    <r>
      <rPr>
        <b/>
        <sz val="11"/>
        <color theme="1"/>
        <rFont val="Arial"/>
        <family val="2"/>
        <scheme val="minor"/>
      </rPr>
      <t>"1000"</t>
    </r>
  </si>
  <si>
    <t>Jäähdytyksen huipputeho (kW) (esim. tuntitason keskiarvo energialaskennassa HKI2020)</t>
  </si>
  <si>
    <r>
      <t xml:space="preserve">Kirjaa tähän jäähdytyksen huipputeho kilowatteina, esim. </t>
    </r>
    <r>
      <rPr>
        <b/>
        <sz val="11"/>
        <color theme="1"/>
        <rFont val="Arial"/>
        <family val="2"/>
        <scheme val="minor"/>
      </rPr>
      <t>"1200"</t>
    </r>
  </si>
  <si>
    <t>Lämmitysverkostojen lämpötilatasot</t>
  </si>
  <si>
    <r>
      <t xml:space="preserve">Kirjaa tähän halutut lämmitysverkostojen lämpötilatasot (meno/paluu), esim. </t>
    </r>
    <r>
      <rPr>
        <b/>
        <sz val="11"/>
        <color theme="1"/>
        <rFont val="Arial"/>
        <family val="2"/>
        <scheme val="minor"/>
      </rPr>
      <t>"Oletuksena n. 50/30"</t>
    </r>
  </si>
  <si>
    <t>Maalämpökaivojen max. määrä (15 m välein rajoitetussa vaihtoehdossa)</t>
  </si>
  <si>
    <r>
      <t xml:space="preserve">Kirjaa tähän arvioitu maalämpökaivojen maksimimäärä kappaleina, halutun rajoituksen mukaan (tässä esimerkissä 15 metrin välein), esim. </t>
    </r>
    <r>
      <rPr>
        <b/>
        <sz val="11"/>
        <color theme="1"/>
        <rFont val="Arial"/>
        <family val="2"/>
        <scheme val="minor"/>
      </rPr>
      <t>"70"</t>
    </r>
  </si>
  <si>
    <t>Kallioperän tyyppi (GTK paikkatietokartastojen perusteella)</t>
  </si>
  <si>
    <r>
      <t xml:space="preserve">Kirjaa tähän kallioperän tyyppi saatavilla olevan tiedon perusteella (mm. GTK:n aineistot, muu saatavilla oleva tieto). Esim. </t>
    </r>
    <r>
      <rPr>
        <b/>
        <sz val="11"/>
        <color theme="1"/>
        <rFont val="Arial"/>
        <family val="2"/>
        <scheme val="minor"/>
      </rPr>
      <t>"Graniitti"</t>
    </r>
  </si>
  <si>
    <t>Arvioidut lämmityksen teho- ja energiamaksut 1. vuonna (€/v, alv 0 %, Helen KL+KJ)**</t>
  </si>
  <si>
    <r>
      <t xml:space="preserve">Kirjaa tähän arvioidut lämmityksen teho- ja energiamaksut euroina vuodessa, esim. </t>
    </r>
    <r>
      <rPr>
        <b/>
        <sz val="11"/>
        <color theme="1"/>
        <rFont val="Arial"/>
        <family val="2"/>
        <scheme val="minor"/>
      </rPr>
      <t>"250 000"</t>
    </r>
  </si>
  <si>
    <t>Arvioidut jäähdytyksen teho- ja energiamaksut 1. vuonna (€/v, alv 0 %, Helen KL+KJ)**</t>
  </si>
  <si>
    <r>
      <t xml:space="preserve">Kirjaa tähän arvioidut jäähdytyksen teho- ja energiamaksut euroina vuodessa, esim. </t>
    </r>
    <r>
      <rPr>
        <b/>
        <sz val="11"/>
        <color theme="1"/>
        <rFont val="Arial"/>
        <family val="2"/>
        <scheme val="minor"/>
      </rPr>
      <t>"75 000"</t>
    </r>
  </si>
  <si>
    <t>*Kuukausitason energiajakaumat on kannattavaa hankkia ja esittää toimijoille erikseen</t>
  </si>
  <si>
    <t>**Energiakustannukset kannattaa arvioida valitun vertailuhinnan, esim. paikallisen kaukolämpöyhtiön hintatason, mukaan</t>
  </si>
  <si>
    <t>Mahdolliset vapaat kommentit kortteleista</t>
  </si>
  <si>
    <t>1. Emme ole kilpailukykyisiä (ajatuksia millä muutoksilla korttelin voisi saada teille kannattavaksi?)</t>
  </si>
  <si>
    <t>2. Emme tarjoa muusta syystä (mistä syystä ette haluaisi tarjota?)</t>
  </si>
  <si>
    <t xml:space="preserve">3. Hinnoittelumme tulisi olemaan arviolta suunnilleen samaa tasoa kuin kaukolämmöllä/-jäähdytyksellä </t>
  </si>
  <si>
    <t>4. Hinnoittelumme tulisi olemaan arviolta hieman kaukolämpöä/-jäähdytystä edullisempi</t>
  </si>
  <si>
    <t>5. Hinnoittelumme tulisi olemaan arviolta selvästi kaukolämpöä/-jäähdytystä edullisempi</t>
  </si>
  <si>
    <t>Energiapalvelun ominaisuudet</t>
  </si>
  <si>
    <t> </t>
  </si>
  <si>
    <t>Kyllä/Ei</t>
  </si>
  <si>
    <t>Tavoitetaso</t>
  </si>
  <si>
    <t>Lisätiedot</t>
  </si>
  <si>
    <t>Kolumneihin C-E on kirjoitettu esimerkkejä  tavoitteista, joita voidaan asettaa. Kaikkea ei tietenkään kannata ennalta määrätä. Tämän taulukon avulla on hyvä pohtia mitä järjestelmältä halutaan ja miksi. Uusia tavoitteita saa vapaasti lisätä!</t>
  </si>
  <si>
    <t>Uusiutuvan energian osuus %</t>
  </si>
  <si>
    <t>Sarake1</t>
  </si>
  <si>
    <t>Energialähteet</t>
  </si>
  <si>
    <t>Maalämpö</t>
  </si>
  <si>
    <t>Ilmalämpöpumput</t>
  </si>
  <si>
    <t>Sähkökattila</t>
  </si>
  <si>
    <t>Kaukolämpö</t>
  </si>
  <si>
    <t>Kaukolämmönpaluu</t>
  </si>
  <si>
    <t>Lämpöakku</t>
  </si>
  <si>
    <t>Täytettävät solut</t>
  </si>
  <si>
    <t>Matalalämpöverkko</t>
  </si>
  <si>
    <t>65 astetta</t>
  </si>
  <si>
    <t>Jäähdytys</t>
  </si>
  <si>
    <t>Hukkalämpöjen hyödyntäminen</t>
  </si>
  <si>
    <t>Energiakeskus</t>
  </si>
  <si>
    <t>Sisäilman hallinta</t>
  </si>
  <si>
    <t>Kulutuksen ohjaus</t>
  </si>
  <si>
    <t>Lämmön tuotannon optimointi</t>
  </si>
  <si>
    <t>Hintaohjaus</t>
  </si>
  <si>
    <t>E-luku tavoite</t>
  </si>
  <si>
    <t>Lakisääteinen tavoite tarpeeksi</t>
  </si>
  <si>
    <t>Energiatehokkuustavoite</t>
  </si>
  <si>
    <t>Sopimus</t>
  </si>
  <si>
    <t>Sopimuskauden pituus</t>
  </si>
  <si>
    <t>10-15 vuotta</t>
  </si>
  <si>
    <t>Kiinteistö menossa peruskorjaukseen 15 vuoden sisällä</t>
  </si>
  <si>
    <t>20 vuotta</t>
  </si>
  <si>
    <t>30 vuotta</t>
  </si>
  <si>
    <t>Muu aika</t>
  </si>
  <si>
    <t>Jatkuva sopimus</t>
  </si>
  <si>
    <t>Lunastusoikeus</t>
  </si>
  <si>
    <t>Hinnoittelu</t>
  </si>
  <si>
    <t>Liittymismaksu + palvelumaksu</t>
  </si>
  <si>
    <t xml:space="preserve">Palvelumaksu </t>
  </si>
  <si>
    <t>Lämmitysmaksu erikseen</t>
  </si>
  <si>
    <t>Jäähdytysmaksu erikseen</t>
  </si>
  <si>
    <t>Sähkö sisältyy hintaan</t>
  </si>
  <si>
    <t>Eli lämmöntoimittaja maksaa lämmöntuotantoon tarvittavan sähkön.</t>
  </si>
  <si>
    <t>Indeksikorotus, mikä?</t>
  </si>
  <si>
    <t>Esim. sähkönhintaindeksi</t>
  </si>
  <si>
    <t> Energian hinta</t>
  </si>
  <si>
    <t> Hintakatto</t>
  </si>
  <si>
    <t> XX,XX e/MWh</t>
  </si>
  <si>
    <t>Riskit</t>
  </si>
  <si>
    <t>Kuvaus</t>
  </si>
  <si>
    <t>Todennäköisyys</t>
  </si>
  <si>
    <t>Vaikutus</t>
  </si>
  <si>
    <t>Lisätiedot vaikutuksesta</t>
  </si>
  <si>
    <t>Käsittelyn tarve</t>
  </si>
  <si>
    <t>Riskinhallintatoimi</t>
  </si>
  <si>
    <t>Taso</t>
  </si>
  <si>
    <t>Alueen sijaintiin ja olosuhteisiin liittyvät riskit</t>
  </si>
  <si>
    <t>4 - Lähes varma</t>
  </si>
  <si>
    <t>Maaperä</t>
  </si>
  <si>
    <t xml:space="preserve">Maaperä onkin eri kuin se, jonka mukaan on suunniteltu. </t>
  </si>
  <si>
    <t>Maaperätutkimus ja koe maalämpökaivo</t>
  </si>
  <si>
    <t>3 - Todennäköinen</t>
  </si>
  <si>
    <t>Paineellinen pohjavesi</t>
  </si>
  <si>
    <t>Estää lämpökaivot</t>
  </si>
  <si>
    <t>2 - Mahdollinen</t>
  </si>
  <si>
    <t>Maantieteellinen sijainti</t>
  </si>
  <si>
    <t>1 - Epätodennäköinen</t>
  </si>
  <si>
    <t>Alueen koko</t>
  </si>
  <si>
    <t>Liian ahdas tai liian pitkät välit</t>
  </si>
  <si>
    <t>1 - Vähäinen</t>
  </si>
  <si>
    <t>2 - Kohtalainen</t>
  </si>
  <si>
    <t>3 - Merkittävä</t>
  </si>
  <si>
    <t>4 - Kriittinen</t>
  </si>
  <si>
    <t>Rakennustiheys</t>
  </si>
  <si>
    <t>Muu?</t>
  </si>
  <si>
    <t>Alueen kehitykseen liittyvät  riskit</t>
  </si>
  <si>
    <t xml:space="preserve"> Ei vaadi toimenpiteitä</t>
  </si>
  <si>
    <t>Riskiä seurattava, toimenpiteitä ei välttämättä vaadita</t>
  </si>
  <si>
    <t>Riskiä seurattava, tehtävä toimenpidesuunnitelma</t>
  </si>
  <si>
    <t>Vaatii jatkuvaa seurantaa ja välittömiä toimia</t>
  </si>
  <si>
    <t>Rakentamisen aikataulu</t>
  </si>
  <si>
    <t>Aikataulumuutokset</t>
  </si>
  <si>
    <t>Alueverkko</t>
  </si>
  <si>
    <t>Aikataulu- tai toimintariskit</t>
  </si>
  <si>
    <t>Lähde: Valtiovarainministeriö</t>
  </si>
  <si>
    <t>Omistuksen pirstoutuminen</t>
  </si>
  <si>
    <t>Sopiminen ja sitouttaminen vaikeampaa. Mahdolliset ristiriidat mitä järjestelmältä halutaan</t>
  </si>
  <si>
    <t>Sopimusneuvottelut venyy tai kattavaa sitoutumista ei saada ennakkoon</t>
  </si>
  <si>
    <t>VM 22/2017 Ohje riskienhallintaan: Riskiarviointityökalu - käyttö- ja täyttöohje</t>
  </si>
  <si>
    <t xml:space="preserve">Asiakkaiden sitoutuminen </t>
  </si>
  <si>
    <t>Asiakkaat päätyvätkin toiseen lämmitysratkaisuun</t>
  </si>
  <si>
    <t>Esisopimukset, tontinluovutusehdot ja aktiivinen vuoropuhelu asiakkaiden kanssa, mikäli mahdollista.</t>
  </si>
  <si>
    <t>Liite 7 Riskimatriisi</t>
  </si>
  <si>
    <t>Hankintaan ja sopimuksiin liittyvät riskit</t>
  </si>
  <si>
    <t>Sopimusmalli</t>
  </si>
  <si>
    <t>Hankintamuoto</t>
  </si>
  <si>
    <t>Yritysten konkurssiriski</t>
  </si>
  <si>
    <t>Palvelun keskeytyminen</t>
  </si>
  <si>
    <t>Kustannustaso</t>
  </si>
  <si>
    <t>Lopullinen kustannustaso odotettua suurempi</t>
  </si>
  <si>
    <t>Asiakkaan muutokset (Vastapuoliriski)</t>
  </si>
  <si>
    <t>Hukkalämmön määrän tai energiankulutuksen muutokset</t>
  </si>
  <si>
    <t>Järjestelmä ei toimi oikein, mikä lisää myös kustannuksia</t>
  </si>
  <si>
    <t>Tekniset riskit</t>
  </si>
  <si>
    <t>Laiterikko</t>
  </si>
  <si>
    <t>Lämmöntuotanto- tai siirtolaite hajoaa</t>
  </si>
  <si>
    <t>Epäonnistunut maalämpökaivo</t>
  </si>
  <si>
    <t>Nostaa maalämön investointia yllättävästi</t>
  </si>
  <si>
    <t>Väärät laitteet</t>
  </si>
  <si>
    <t>Rakentamisvaiheessa väärät laitteistot tai palvelun aikana huomattu epäoptimaalinen laite</t>
  </si>
  <si>
    <t>Rakentamiskustannusten nousu tai aikataulun pitkittyminen</t>
  </si>
  <si>
    <t>Mitoitusriski/väärät lähtötiedot</t>
  </si>
  <si>
    <t>Väärin mitoitettu järjestelmä lopullisen tilanteen kannalta</t>
  </si>
  <si>
    <t>Huolelliset esiselvitykset ja mahdollisimman tarkat lähtötiedot</t>
  </si>
  <si>
    <t xml:space="preserve">Alue-energiajärjestelmän ja tontin rakennussuunnittelun vastuurajat </t>
  </si>
  <si>
    <t>Pohjautuu Tikkurilan Osaamiskampuksen pilottiin, muokattava vastaamaan suunniteltavan energiajärjestelmän vaatimuksia.</t>
  </si>
  <si>
    <t>Asiakkaalla tarkoitetaan lämmön tai jäähdytystoimituksen ostajaa, joita ovat esimerkiksi asunto- ja kiinteistöosakeyhtiöt, yritykset ja julkiset yhteisöt.</t>
  </si>
  <si>
    <t>Palveluntuottajalla tarkoitetaan alue-energiajärjestelmän toimittajaa, joka vastaa myös lämmön ja jäähdytyksen myynnistä.</t>
  </si>
  <si>
    <t>1. LVISAJ-suunnittelu</t>
  </si>
  <si>
    <t>Asiakas</t>
  </si>
  <si>
    <t>Palveluntuottaja</t>
  </si>
  <si>
    <t xml:space="preserve">Lisätiedot/täsmennykset  </t>
  </si>
  <si>
    <t xml:space="preserve">Sijoitus ja asennuspiirustukset 1:50 LVI-teknistä keskuksista (ml. pohjapiirustus) ja hyväksyttäminen energialaitoksella. Pohjapiirustuksessa on esitettävä huoltoreitti,  lämmönjakokeskuksen sijoittelu, vesimittarin, vesipisteen ja lattiakaivon sijainti. </t>
  </si>
  <si>
    <t>Kiinteistön LVISAJ-järjestelmien mitoitus ja suunnittelu. Rakennuksen LVISAJ-suunnittelussa ja alue-energiajärjestelmän mitoittamisessa ja suunnittelussa molemmat osapuolet huomioivat rakennushankkeen ja alue-energiaverkon tekniset ja toiminnalliset vaatimukset.</t>
  </si>
  <si>
    <t>Kiinteistön LVISAJ-järjestelmien suunnittelun yhteensovittaminen alue-energiajärjestelmän kanssa (energiakaivokenttä ml. keruuputkisto, kaivot, rakennuksen sisällä/alla kulkevat putket/kaivot.)</t>
  </si>
  <si>
    <t>Sovittava kumpi osapuoli johtaa suunnittelun yhteensovitusta</t>
  </si>
  <si>
    <t>Kiinteistön asemapiirustuksen laadinta ja hyväksyttäminen energiapalveluntuottajalla. Asemapiirruksessa on esitettävä lämmönjakohuoneen sijainti ja alue-energiaputkien suunniteltu reitti lämmönjakohuoneeseen asti Asiakkaan tontilla</t>
  </si>
  <si>
    <t>Kiinteistön LVISAJ- työselostukset</t>
  </si>
  <si>
    <t>Kiinteistön lämmönjakokeskuksen ja muiden  lämmityslaitteiden suunnittelu</t>
  </si>
  <si>
    <t>Kiinteistön aluelämpölaitteiden/liittymistehon mitoitus</t>
  </si>
  <si>
    <t xml:space="preserve">Kiinteistön jäähdytyskeskuksen ja muiden jäähdytyslaitteiden suunnittelu </t>
  </si>
  <si>
    <t>Kiinteistön aluejäähdytyslaitteiden/liittymistehon mitoitus</t>
  </si>
  <si>
    <t>Kiinteistön lauhdelämmön energiankierrätys/LTO-järjestelmien LVIA-suunnittelu (ml. mahdollinen LTO-lämpöpumppu-ratkaisu kiinteistössä)</t>
  </si>
  <si>
    <t xml:space="preserve">Suunnittelee alueellisen ratkaisun, missä alueella kiinteistöjen jäähdytyksestä sekä kaupan kylmälaitteista syntyvät lauhdelämmöt ovat talteen otettavissa ja mahdollista kierrättää aluelämmitysverkon sisällä (käsittäen myös energiakaivokentän) tai ovat siirrettävissä kaukolämpöverkkoon.  </t>
  </si>
  <si>
    <t>Suunnittelee ratkaisun kiinteistön lauhdelämmön vastaanottamiseen alue-energiajärjestelmässä esim. ajamalla lauhdelämpö energiakaivokenttään</t>
  </si>
  <si>
    <t xml:space="preserve">Vastaa alueellisen energiajärjestelmän älykkäiden ohjausratkaisujen suunnittelusta ja ohjauksesta. Ohjausratkaisut käsittävät kaukolämpöverkon ja aluelämpöverkon kysyntäjoustojen toteutuksen, alueellisen energianjärjestelmän kulutuksen optimoinnin sekä aluelämpökeskusten ja kiinteistöjen energiakeskuksiin sijoitettavien lämmitys- ja jäähdytyslaitteiden liittämisen osaksi Palveluntuottajan kysyntäojoustoa ja energianoptimointia/ohjausta.  </t>
  </si>
  <si>
    <t>Asiakkaan tulee suunnitella kiinteistön RAU-järjestelmästä avoin rajapinta Palveluntuottajan alueelliseen ohjausjärjestelmään  sekä mahdollistaa kiinteistön liittäminen osaksi Palveluntuottajan kysyntäjoustoa ja energiaoptiomointia-/ohjausta.</t>
  </si>
  <si>
    <t>Kiinteistön lämmönjako- ja kylmäkeskuksien suunnitelmien toimittaminen tarkastettavaksi energialaitokselle. (Kytkentökaaviossa on esitettävä kuva lämmönjakohuoneen pohjapiirustuksesta ja kytkennästä, lämmönjakokeskuksen mitoitustiedot, toimintaperiaate ja lämmitystekniset tiedot)</t>
  </si>
  <si>
    <t>2. Alue-energiajärjestelmän ja energiakaivokentän suunnittelu</t>
  </si>
  <si>
    <t>Palvelun-tuottaja</t>
  </si>
  <si>
    <r>
      <t>Vastaa alueellisen ja asiakkaan tontin sisäisen lämpö- ja kylmäenergiajärjestelmänsä (esim. energiakaivokenttä ml. keruuputkisto, kaivot, rakennuksen sisällä/alla kulkevat putket/kaivot</t>
    </r>
    <r>
      <rPr>
        <sz val="11"/>
        <color rgb="FF000000"/>
        <rFont val="Arial"/>
        <family val="2"/>
      </rPr>
      <t>) suunnittelusta,</t>
    </r>
    <r>
      <rPr>
        <sz val="11"/>
        <rFont val="Arial"/>
        <family val="2"/>
      </rPr>
      <t xml:space="preserve"> suunnittelunohjauksesta ja yhteensovituksesta sekä vastaa suunnitelmien yhteensovituksesta asiakkaan rakennussuunnittelmiin. (Asiakkaan pääsuunnittelija vastaa rakennussuunnitelmien yhteensopivuudesta pääsuunnittelijan vastuiden mukaisesti).</t>
    </r>
  </si>
  <si>
    <t>Energiakaivokentän asemapiirustuksen/-suunnitelman ja poraussuunnitelman laatiminen ja toimitus tilaajalle.</t>
  </si>
  <si>
    <t>Energiakaivo-/alue-energiakentän sisäpuolisten asennusten/putkireittien suunnittelu ja työselostuksen laadinta.</t>
  </si>
  <si>
    <t>Kiinteistön lämmönjako ja kylmäkeskuksien suunnitelmien (ml. kytkentäkaavio, asemapiirros ja pohjapiirros) tarkastus ja hyväksyminen</t>
  </si>
  <si>
    <t>Lauhde-energian talteenoton/kierrätyksen mahdollistaminen alue-energiakeskuksessa (suunnitellaan ratkaisu esim. lämmönvaihdin, millä hukkalämpö saadaan siirrettyä esim. energiakaivokenttään ilman lämpöpumppua)</t>
  </si>
  <si>
    <t>Aluelämmitysputken/liittymän  suunnittelu ja mitoitus tilaajan määrittämän liittymis-/sopimustehon mukaisesti.</t>
  </si>
  <si>
    <t>Kullekin kiinteistölle määritetään maksimisopimusteho alue-energiaverkon totetussuunnittelun yhteydessä järjestelmän mitoitusta varten</t>
  </si>
  <si>
    <t xml:space="preserve">Aluejäähdytysputken/liittymän suunnittelu ja mitoitus tilaajan määrittämän liittymis-/sopimustehon mukaisesti. </t>
  </si>
  <si>
    <t>Aluelämmityksen- ja jäähdytyksen tonttijohdon suunnittelu ja yhteensovitus Asiakkaan tontilla.</t>
  </si>
  <si>
    <t>3. Rakenne-, geo-, pihasuunnittelut ja työmaa-aluesuunnitelma</t>
  </si>
  <si>
    <t>Energiakaivojen sjainnin tarkastaminen,  yhteensovitus alapohjan rakennesuunnitelmien kanssa</t>
  </si>
  <si>
    <t>Osapuolet osallistuvat asiaan koskeviin yhteensovituspalavereihin. Sovittava kumpi osapuoli johtaa yhteensovitusta.</t>
  </si>
  <si>
    <t>Kiinteistön alapohjarakenteet/perustukset tulee suunnitella siten, että energiakaivojen sijoittaminen/poraaminen ja mahdollinen suojaputkitus rakennuksen alle sekä kaivojen huolto on mahdollista.</t>
  </si>
  <si>
    <t>Tämä koskee vain kiinteistöjä, joihin tulee tuulettuva alapohja ja maalämpökaivot rakennuksen alle.</t>
  </si>
  <si>
    <t xml:space="preserve">Tuulettuvan alapohjan minimikorkeus laatan alla on 800 mm. Kaivoille on suunniteltava kulkuaukot/-tiet, mikä mahdollistaa laitteiden huoltamisen. Putkiston täytyy olla vaihdettavissa. </t>
  </si>
  <si>
    <t>Maanvarainen laatan suunnittelu rakennuksen sisäpuolella: Kaivot suojaputkessa laatan alla.</t>
  </si>
  <si>
    <t>Tämä koskee vain kiinteistöjä, joihin tulee maanvarainen laatta.</t>
  </si>
  <si>
    <t>Maalämmön porauskaluston vaatima työtila ja laitteiston kantavuudet tulee huomioida rakennesuunnittelussa sekä urakan vaiheistuksessa. Porauskaluston on päästävä kulkemaan työmaa-alueella.</t>
  </si>
  <si>
    <t xml:space="preserve">Työmaa-alue- ja pihasuunnitelmassa on huomioitava työmaa- ja ajoneuvoliikenteen energiakaivokentän päälle kohdistamat kuormat. Suunnittelmissa tulee määrittää ja yksilöidä, mikäli muista työmaa-aikaisista toiminnoista johtuen kaivojen päälle on asennettava teräskannet. </t>
  </si>
  <si>
    <t>Rakennuksen alapohjatilaan ulottuvat lämpö- ja kylmäenergiajärjestelmä on suunniteltava niin, että mahdollisessa järjestelmän vuototilanteessa järjestelmä hälyttää ja järjestelmä rajoittaa vuotokohdan esim. kaivon / putken vuotovaurioiden rajoittamiseksi ja ettei järjestelmän vuoto pääse hallitsemattomasti jatkumaan. Kiinteistön tekniseen tilaan (LJH tms) asennetaan silumiinirasiat ja niiden tarvitsema kaapelointi.</t>
  </si>
  <si>
    <t>4. Aluenergiajärjestelmän suunnittelu tietomallintamalla ja As Built-tiedoilla toteutumamalli</t>
  </si>
  <si>
    <r>
      <t>Suunnitellun tietomallintaminen (DWG/IFC) ja mm. lämpö- ja kylmäenergiajärjestelmän kaivojen ja putkilinjojen sijoitukset, reitit, putkikallistukset,</t>
    </r>
    <r>
      <rPr>
        <sz val="11"/>
        <color rgb="FFFF0000"/>
        <rFont val="Arial"/>
        <family val="2"/>
      </rPr>
      <t xml:space="preserve"> </t>
    </r>
    <r>
      <rPr>
        <sz val="11"/>
        <rFont val="Arial"/>
        <family val="2"/>
      </rPr>
      <t xml:space="preserve">esitetään ko. järjestelmän Palveluntuottajan huolehtimassa tietomallissa. </t>
    </r>
  </si>
  <si>
    <t>Jos suunnittelun tukena käytetään tietomalleja, suositeltavaa varsinkin tiiviissä kortteleissa/alueilla</t>
  </si>
  <si>
    <r>
      <t>Geosuunnittelija laatii kaivantojen ja niiden täyttöjen toteutussuunnitelmat, jotka toimitetaan  tarkastettavaksi.</t>
    </r>
    <r>
      <rPr>
        <strike/>
        <sz val="11"/>
        <rFont val="Arial"/>
        <family val="2"/>
      </rPr>
      <t xml:space="preserve"> </t>
    </r>
  </si>
  <si>
    <t>Sovittava kumpi vastaa kaivantojen ja niiden täytön toteutussuunnittelusta</t>
  </si>
  <si>
    <t>Liite 4 Alue-energiajärjestelmän urakkarajaliite</t>
  </si>
  <si>
    <t>03.02.2025 luonnos</t>
  </si>
  <si>
    <t>Perustuu Tikkurilan Osaamiskampuksen pilottiin. HUOM! Tekstejä ja muokattava teknisen ratkaisun perusteella</t>
  </si>
  <si>
    <t>Palvelutuottajalla tarkoitetaan alue-energiajärjestelmän toimittajaa, joka vastaa myös lämmön ja jäähdytyksen myynnistä.</t>
  </si>
  <si>
    <t>Työmaapalvelut</t>
  </si>
  <si>
    <t>Työnaikaisten rakennelmien (esim. telineiden) ja asennusten tekeminen sekä yhteistä tarvetta palvelevien mittojen asettaminen</t>
  </si>
  <si>
    <t>Hankkii tarvittavan nostokaluston ja telineet ja antaa niitä muiden urakoitsijoiden käyttöön kustannuksetta.</t>
  </si>
  <si>
    <t>Urakka-asiakirjoissa esitetyt laitteet/koneet/rakenneosat ja näihin liittyvät työmaalle toimitetut kuormat, näiden haalausapu ja nostot sisältyy korvauksetta. Mahdolliset urakoitsijan muut yli 50kg painavien  raskaiden ja suurikokoisten esineiden haalaukset ja nostot omakustannushintaan.</t>
  </si>
  <si>
    <t>Työmaa-alueiden vuokraaminen ja aitaaminen, kulkuteiden tekeminen ja kunnossapito sekä yleisen liikenteen järjestely</t>
  </si>
  <si>
    <t>Rakennuskohteen vartiointi</t>
  </si>
  <si>
    <t xml:space="preserve">Jokaisen urakoitsijan on itse huolehdittava omien rakennusvälineidensä ja tarvikkeidensa vartioinnista työaikana ja lukitsemisesta heille osoitettuihin varastoihin tai työmaa-alueelle työajan ulkopuolella. </t>
  </si>
  <si>
    <t>Rakennuskohteen, rakennusosien ja rakennustarvikkeiden sekä ympäristön suojaaminen ja hoito</t>
  </si>
  <si>
    <t>Työmaan sisäisen jätehuollon järjestäminen sekä siivous, puhtaanapito ja lumityöt</t>
  </si>
  <si>
    <t>Jäätyneiden rakenteiden sulatus</t>
  </si>
  <si>
    <t xml:space="preserve">Kunkin urakoitsijan on siivottava, lajiteltava ja kuljetettava rakennus- ja pakkausjätteensä päivittäin pääurakoitsijan osoittamaan pisteeseen, josta pääurakoitsija huolehtii niiden säännöllisestä poistamisesta työmaa-alueelta jätteidenkäsittelymaksuineen. Poislukien vaaralliset jätteet joiden käsittelystä ja poiskuljettamisesta vastaa asianomainen urakoitsija itse päätoteuttajan valvonnassa. </t>
  </si>
  <si>
    <t>Urakan toteuttamiseen tarvittavien varasto- ja, toimisto-, ja työskentelytilojen sekä työntekijöiden sosiaalitilojen järjestäminen ja varustaminen</t>
  </si>
  <si>
    <t>Veden, valaistukseen ja laitteiden käyttöön tarvittavan sähkön antaminen</t>
  </si>
  <si>
    <t>Hankkii ja asentaa kustannuksellaan rakennustyömaan sähkö-, vesi-, viemäri- ja lämmitys- sekä puhelinlaitteet myös muiden urakoitsijoiden ja valvojien käyttöön.</t>
  </si>
  <si>
    <t>Työmaalle tarvittavan veden toimittamisesta (ml. Porausurakoitsijan tarvitsema vesi)</t>
  </si>
  <si>
    <t>Rakennusaikaisen veden hankintaan liittyvät kustannukset</t>
  </si>
  <si>
    <t>Rakennusaikana tarvittavan sähkön toimittaminen työkohteisiin, hitsaus- yms. töitä ja laitteita varten. Pistorasioita, 3-vaihe/16A, tulee olla kohtuullisella (n. 20 m) etäisyydellä eri urakoitsijoiden työkohteista.</t>
  </si>
  <si>
    <t>Rakennusaikaisen sähköenergian mittarointiin, asennukseen, sähkösopimukseen, sähköenergiaan yms. liittyvät kustannukset</t>
  </si>
  <si>
    <t>Muut työmaapalvelut, joista on sovittu:</t>
  </si>
  <si>
    <t>Rakennusaikaiset liittymämaksut (ml. sähkö, lämmitys- ja vesi)</t>
  </si>
  <si>
    <t>Rakennusaputyöt sovitussa määrin seuraaville urakoitsijoille:</t>
  </si>
  <si>
    <t>Lämmönkeruuputkien tarvitsevat läpiviennit rakenteisiin</t>
  </si>
  <si>
    <t>Läpimenojen (seinät, katot, lattiat, pilarit, palkit yms.) teko siten, että äänen siirtyminen on estetty. Näkymättömien rakenteiden tai asennusten sisään jäävät tiivistykset tekee ao. urakoitsija (LVIS- tms. urakoitsija), läpivientiholkkien ulkopuoliset ja näkyvät tiivistykset</t>
  </si>
  <si>
    <t>Jälkipaikkaustyöt</t>
  </si>
  <si>
    <t>Muiden urakoitsijoiden toimittamien luukkujen, kehysten, säleikköjen yms. kiinnittäminen rakenteisiin piirustusten ja ao. urakoitsijoiden ohjeiden mukaan näistä aiheutuvine rakenteiden vahvistuksineen</t>
  </si>
  <si>
    <t>Maalämpöporaukset</t>
  </si>
  <si>
    <t>Energiakaivojen poraus</t>
  </si>
  <si>
    <t>Sovittava kaivojen porauksesta. Palvelumallissa kuuluu palveluntuottajalle, mutta voidaan sopia myös toisin.</t>
  </si>
  <si>
    <t>Työvaihesuunnitelmien ja aikataulun laadinta sekä yhteensovitus</t>
  </si>
  <si>
    <t>Porausjätteen poiskuljetus</t>
  </si>
  <si>
    <t>Maalämpöhankkeen porakaivojen lupa-aineiston laatiminen ja kokoaminen, luvan hakeminen</t>
  </si>
  <si>
    <t>Maalämmön sijaintikatselmus</t>
  </si>
  <si>
    <t>Energiakaivokentän suunnittelijoiden määrittämien koeporakaivojen toteutus ja kaivojen TRT-mittaus</t>
  </si>
  <si>
    <t xml:space="preserve">Energiakaivokentän EED-simulointi </t>
  </si>
  <si>
    <t xml:space="preserve">Porakaivojen sijaintien osoittaminen työmaalla (Palveluntuottajan energiakaivokentän suunnitelmien perusteella). </t>
  </si>
  <si>
    <t>Kaivojen sijainnin täkymetri- tms mittaus mittamiehen toimesta (mittaus ja tiedon toimittaminen palveluntuottajalle)</t>
  </si>
  <si>
    <t xml:space="preserve">Kaivojen sijainnin tarkepiirustukset </t>
  </si>
  <si>
    <t>Energiakaivojen painekoe ja tarkastusraportti</t>
  </si>
  <si>
    <t>Maalämmön keruupiiri ja kaivot</t>
  </si>
  <si>
    <t>Energiakaivokentän lämmönkeruuputkisto ja kokoomakaivojen asennus (sis. materiaalin) ilman maanrakennustöitä</t>
  </si>
  <si>
    <t>Rakennuksen alle asennettavat lämmönkeruuputket suojaputkineen</t>
  </si>
  <si>
    <t>Energiakaivon päälle asennettavat tarkastuskaivot. Asiakkaan on määritettävä alueet, joilla kansiston tulee kestää alueelle suunnitellun liikenteen.</t>
  </si>
  <si>
    <t>Sulku- ja kokoomakaivojen päälle asennettavat valurautakannet (40 tn)</t>
  </si>
  <si>
    <t xml:space="preserve">Lisäkustannukset ylimääräisten valurautakansien asennuksesta muovikaivojen tilalle (mikäli myöhemmin tulee muutoksia suunnitelmiin) </t>
  </si>
  <si>
    <t>Porakaivojen jakotukit (linjasäätö- ja sulkuventtiili ja lämpömittarit sekä yhteiset ilmaukset)</t>
  </si>
  <si>
    <t>Maalämpöverkoston täyttö ja ilmaus (ulkopuolinen ja sisäpuolinen osuus)</t>
  </si>
  <si>
    <t>Runkoputkien painekoe (maalämpönesteellä)</t>
  </si>
  <si>
    <t>Lämmönkeruuputkien kaivantojen vaatimien asennussuojien (teltta yms.) asennus sekä tarvittavat suojaukset.</t>
  </si>
  <si>
    <t>Piha- ja maanrakennustyöt</t>
  </si>
  <si>
    <t xml:space="preserve">Asiakkaan tontilla olevat alue-energiajärjestelmän ja energiakaivokentän (ml. maalämpökaivot, kokoomakaivot sekä lämmönkeruuputket) vaatimat kaivuutyöt, kaivannot/putkikanaalit ja maatäytöt materiaalikustannuksineen (pihatyöt kokonaisuudessaan).  </t>
  </si>
  <si>
    <t>Kaivantojen suojaukset sekä kulkureitit (kaivantojen yli)</t>
  </si>
  <si>
    <t>Asiakkaan tontilla olevat alue-energia- ja maalämpöputkien asennuksissa tarvittavat maanvaihtotyöt (ml. Työ-, materiaali-, kuljetus- ja jätemaksut)</t>
  </si>
  <si>
    <t>Energiakaivokentän mahdolliset louhintatyöt (ja tarvittaessa räjäytystyöt) sekä louheen/murskeen ja muun maaaineksen poiskuljetus (ml. materiaali-, kuljetus- ja jätemaksut)</t>
  </si>
  <si>
    <t>Työmaa-alueella olevien puiden kaato/suojaus ja kantojen poisto (energiakaivokentän alueelta)</t>
  </si>
  <si>
    <t>Maalämpöjärjestelmän kaivantojen vaatimat tasoitustyöt ja nurmikoiden kylvö/istutus</t>
  </si>
  <si>
    <t>Kaikki pihan viimeistelytyöt ja pintamateriaalien asennukset (ml. Asfaltointi. Pihakivetykset ja pihasuunnitelman mukaiset asennukset)</t>
  </si>
  <si>
    <t>Kokoomakaivojen kansien asennus lopulliseen pihakorkoon tontilla</t>
  </si>
  <si>
    <t>Ennen töiden aloittamista varmistaa urakoitsija alueella sijaitsevien kaapelien, johtojen ym. vanhojen rakenteiden sijainnit ja huolehtii niiden suojaamisesta sekä tarvittavista siirroista ja tuennoista</t>
  </si>
  <si>
    <t>Putkiurakan laitteet</t>
  </si>
  <si>
    <t>Kiinteistön lämmönjakokeskus sisältäen lämmönsiirtimet, ensiöpuolen ja mahdollisesti toisiopuolen säätölaitteet, pumppauslaitteet,  venttiilit ja varusteet, paine-erosäätimet sekä tarvittavan putkiston (mittauskeskukselta eteenpäin).</t>
  </si>
  <si>
    <t xml:space="preserve">Sovitaan missä palveluntuottajan vastuu aluelämmön putkistosta alkaa ja loppuu (esim. tontin raja tai kiinteistön lämmönjakokeskus)   </t>
  </si>
  <si>
    <t>Aluelämmityksen liittymisjohto runkoverkosta asiakkaan tekniseen tilaan (mittauskeskukselle asti)</t>
  </si>
  <si>
    <t>Aluelämmityksen mittauskeskus (ml. liittymisjohdon sulkuventtiilit ja lianerottimet sekä mahdolliset laitteet esimerkiksi virtauksen rajoittamiseksi)</t>
  </si>
  <si>
    <r>
      <t>Kiinteistön</t>
    </r>
    <r>
      <rPr>
        <sz val="11"/>
        <color rgb="FFA02B93"/>
        <rFont val="Aptos Narrow"/>
        <family val="2"/>
      </rPr>
      <t xml:space="preserve"> </t>
    </r>
    <r>
      <rPr>
        <sz val="11"/>
        <rFont val="Aptos Narrow"/>
        <family val="2"/>
      </rPr>
      <t>jäähdytyskeskus</t>
    </r>
    <r>
      <rPr>
        <sz val="11"/>
        <color rgb="FF000000"/>
        <rFont val="Aptos Narrow"/>
        <family val="2"/>
      </rPr>
      <t xml:space="preserve"> sisältäen jäähdytyssiirtimet, ensiöpuolen ja mahdollisesti toisiopuolen säätölaitteet, pumppauslaitteet, venttiilit ja varusteet sekä tarvittavan putkiston (mittauskeskukselta eteenpäin).</t>
    </r>
    <r>
      <rPr>
        <strike/>
        <sz val="11"/>
        <color rgb="FF000000"/>
        <rFont val="Aptos Narrow"/>
        <family val="2"/>
      </rPr>
      <t xml:space="preserve"> </t>
    </r>
  </si>
  <si>
    <t>Aluejäähdytyksen liittymisjohto runkoverkosta asiakkaan tekniseen tilaan (mittauskeskukselle asti)</t>
  </si>
  <si>
    <t>Aluejäähdytyksen mittauskeskus  (ml. liittymisjohdon sulkuventtiilit ja lianerottimet sekä mahdolliset laitteet esimerkiksi virtauksen rajoittamiseksi)</t>
  </si>
  <si>
    <t>Kiinteistöön sijoitettavat energiankierrätykseen tarkoitetut mahdolliset lämpöpumput</t>
  </si>
  <si>
    <t>Kiinteistöön sijoitettavat jäähdytyksentuotantoon tarkoitetut mahdolliset lämpöpumput (esim. CHC-lämpöpumppu)</t>
  </si>
  <si>
    <t>Energiakeskuksen ja kiinteistön välinen mahdollinen lämmönkeruuputki (energiankierrätyksen mahdollistamiseksi)</t>
  </si>
  <si>
    <t xml:space="preserve">Energiakeskukseen sijoitettava mahdollinen LTO-lämmönvaihdin (matalalämpöisen hukkalämmön talteenottoon). </t>
  </si>
  <si>
    <t>Kiinteistön tekniseen tilaan sijoitettava LTO-lämmönvaihdin matalalämpöisen hukkalämmön talteenottoon (mikäli lämmitysenergia hyödynnetään kiinteistössä)</t>
  </si>
  <si>
    <t>Lämmitys- ja jäähdytysjärjestelmän vaatimat rakennustekniset aputyöt (urakkaan liittyvät)</t>
  </si>
  <si>
    <t>Aluelämmitys- ja jäähdytysputkien läpiviennit rakenteisiin (ml. paloeristykset)</t>
  </si>
  <si>
    <t>Energiakaivokentän sisäpuolisten putkien tarvitsemat roiloamiset ja valut (tarvittaessa)</t>
  </si>
  <si>
    <t>Energiakaivokentän alapohjalaatan lävistävien kaivojen asennus (tarvittaessa)</t>
  </si>
  <si>
    <t>Seinä- ja laattalävistysten äänitekninen ja palotekninen tiivistäminen ympäröiviä seiniä tai laattaa vastaaviksi.</t>
  </si>
  <si>
    <t>Lämmönjakohuoneen putkien kannakointi ja eristykset</t>
  </si>
  <si>
    <t>Lämmönjakohuoneen lattiakaivon hankinta ja asennus</t>
  </si>
  <si>
    <t>Tiivistämistyöt ympäröiviin rakenteisiin tarpeellisissa paikoissa myös muiden urakoitsijoiden ja rakennuttajan hankintaan kuuluvien kalusteiden, koneiden, laitteiden yms. osalta</t>
  </si>
  <si>
    <t>Rakennuksen työnaikainen lämmitys</t>
  </si>
  <si>
    <t>Teknisten tilojen rakennustekniset työt sekä tilojen vesi- ja viemäröinti- sekä ilmanvaihtojärjestelmien toteutukset ja niiden toimivuus kokonaisuudessaan</t>
  </si>
  <si>
    <t>RAU-urakka- Valvonta-alakeskukset ja liitännät</t>
  </si>
  <si>
    <t>Valvonta-alakeskus - hankinta, asennus ja kytkennät (RAU+S)</t>
  </si>
  <si>
    <t>Kiinteä laajakaistayhteys</t>
  </si>
  <si>
    <t xml:space="preserve">http-rajapinnan toteutus esim.  REST/JSON tyyppinen ratkaisu. Rajapinnassa pitäisi olla luettavat/kirjoitettavat pisteet helposti haettavissa esim. rest-tyyppisesti GET /pointsGroup/{ryhmänTunnus} -pyynnillä tai suuremmat kohteet (rakennukset) GET /facilities -pyynnillä. </t>
  </si>
  <si>
    <t>Huonetilojen lämpötila-anturointien tilatietojen lukuoikeus (CO-, RH- mittaukset suositeltavia)</t>
  </si>
  <si>
    <t>Kiinteistön liittäminen kysyntöjousto-ohjauksen piiriin</t>
  </si>
  <si>
    <t>Saavutettava kolme viidestä pisteestä</t>
  </si>
  <si>
    <t>Tämä Excel-aineisto kokoaa yhteen ENPA-hankkeessa tuotetut materiaalit, jotka tukevat eri sidosryhmiä (mm. kunnat, yksityiset kiinteistönomistajat, rakennuttajat) alueellisen energiapalvelun toteutuksessa. Aineisto sisältää osuuksia, jotka sijoittuvat alueellisen energiapalvelun toteutusprosessin eri vaiheille, aina kaavoituksesta itse ratkaisun vastuurajojen määrittelyyn. Tämän Excel-aineiston eri välilehdet on kuvattu tarkemmin alla. Aineisto on osa hankkeen käsikirjakokonaisuutta. Mikäli haluat tietää lisää alueellisen energiapalvelun toteutuksesta, voit tutustua hankkeen käsikirjaan täällä: https://hevinnovations.fi/enpa-kasikirja/.</t>
  </si>
  <si>
    <r>
      <t xml:space="preserve">Kaavoittajan tarkastulistaa hyödyntämällä kunnan kaavoitus voi helposti saada karkean arvion tarkastelemansa kaava-alueen potentiaalista alueellisen energiapalvelun jatkoselvittämisen kannalta.
</t>
    </r>
    <r>
      <rPr>
        <b/>
        <sz val="12"/>
        <color theme="1"/>
        <rFont val="Arial"/>
        <family val="2"/>
        <scheme val="minor"/>
      </rPr>
      <t>Tarkastuslistassa on kolme osaa:</t>
    </r>
    <r>
      <rPr>
        <sz val="12"/>
        <color theme="1"/>
        <rFont val="Arial"/>
        <family val="2"/>
        <scheme val="minor"/>
      </rPr>
      <t xml:space="preserve">
1. Tarkasteltavan korttelin kannattavuuden analyysi
2. Vaatimukset alue-energiajärjestelmän toteutukselle
3. Kannattavuutta parantavat tekijät
</t>
    </r>
    <r>
      <rPr>
        <b/>
        <sz val="12"/>
        <color theme="1"/>
        <rFont val="Arial"/>
        <family val="2"/>
        <scheme val="minor"/>
      </rPr>
      <t>Tarkastuslistaa käytetään seuraavasti:</t>
    </r>
    <r>
      <rPr>
        <sz val="12"/>
        <color theme="1"/>
        <rFont val="Arial"/>
        <family val="2"/>
        <scheme val="minor"/>
      </rPr>
      <t xml:space="preserve">
1. Merkitse soluun B4 tarkasteltavan korttelin kannattavuus, perustuen solun yläpuolella olevaan taulukkoon
2. Merkitse soluihin C9 - C12, täyttyvätkö alue-energiajärjestelmän vaatimukset
3. Merkitse soluihin C15 - C19, täyttyvätkö kannattavuutta parantavat tekijät
4. Työkalu antaa solussa B26 karkean arvion (Kyllä/Ei), kannattaako alueellisen energiapalvelun tarkastelua kyseisen korttelin osalta jatkaa</t>
    </r>
  </si>
  <si>
    <r>
      <rPr>
        <b/>
        <sz val="12"/>
        <color theme="1"/>
        <rFont val="Arial"/>
        <family val="2"/>
        <scheme val="minor"/>
      </rPr>
      <t>Energiapalvelun tavoitteet -taulukkoa</t>
    </r>
    <r>
      <rPr>
        <sz val="12"/>
        <color theme="1"/>
        <rFont val="Arial"/>
        <family val="2"/>
        <scheme val="minor"/>
      </rPr>
      <t xml:space="preserve"> on hyvä hyödyntää kirkastamaan hankinnan tavoitteenasetanta jo ennen kilpailutusta. Tässä kohtaa päätettävät asiat vaikuttavat siihen, millainen ratkaisu toimii kohteeseen parhaiten. Taulukossa on myös tärkeimmät sopimukseen määriteltävät seikat, joista on hyvä olla vähintään tietoinen jo ennen kilpailutusta. 
Taulukossa on kolme täytettävää kolumnia:
</t>
    </r>
    <r>
      <rPr>
        <b/>
        <sz val="12"/>
        <color theme="1"/>
        <rFont val="Arial"/>
        <family val="2"/>
        <scheme val="minor"/>
      </rPr>
      <t>Kolumniin C</t>
    </r>
    <r>
      <rPr>
        <sz val="12"/>
        <color theme="1"/>
        <rFont val="Arial"/>
        <family val="2"/>
        <scheme val="minor"/>
      </rPr>
      <t xml:space="preserve"> täytetään Kyllä/Ei riippuen siitä, asetetaanko rivissä nimetty tavoite osana projektia.
</t>
    </r>
    <r>
      <rPr>
        <b/>
        <sz val="12"/>
        <color theme="1"/>
        <rFont val="Arial"/>
        <family val="2"/>
        <scheme val="minor"/>
      </rPr>
      <t>Kolumniin D</t>
    </r>
    <r>
      <rPr>
        <sz val="12"/>
        <color theme="1"/>
        <rFont val="Arial"/>
        <family val="2"/>
        <scheme val="minor"/>
      </rPr>
      <t xml:space="preserve"> täytetään tavoitetaso halutusti (esim. %-osuus, verkon lämpötilataso asteina).
</t>
    </r>
    <r>
      <rPr>
        <b/>
        <sz val="12"/>
        <color theme="1"/>
        <rFont val="Arial"/>
        <family val="2"/>
        <scheme val="minor"/>
      </rPr>
      <t>Kolumniin E</t>
    </r>
    <r>
      <rPr>
        <sz val="12"/>
        <color theme="1"/>
        <rFont val="Arial"/>
        <family val="2"/>
        <scheme val="minor"/>
      </rPr>
      <t xml:space="preserve"> täytetään lisätiedot tarvittaessa.
Uusia energiapalvelun ominaisuuksia tai tavoitteita saa lisätä taulukkoon vapaasti.</t>
    </r>
  </si>
  <si>
    <r>
      <rPr>
        <b/>
        <sz val="12"/>
        <color theme="1"/>
        <rFont val="Arial"/>
        <family val="2"/>
        <scheme val="minor"/>
      </rPr>
      <t>Riskikartoitustaulukossa</t>
    </r>
    <r>
      <rPr>
        <sz val="12"/>
        <color theme="1"/>
        <rFont val="Arial"/>
        <family val="2"/>
        <scheme val="minor"/>
      </rPr>
      <t xml:space="preserve"> voi pohtia hankinnan riskejä sekä niihin varautumista valmiille pohjalle. Taulukko koostuu seuraavista osista:
</t>
    </r>
    <r>
      <rPr>
        <b/>
        <sz val="12"/>
        <color theme="1"/>
        <rFont val="Arial"/>
        <family val="2"/>
        <scheme val="minor"/>
      </rPr>
      <t xml:space="preserve">Riskit-kolumnissa </t>
    </r>
    <r>
      <rPr>
        <sz val="12"/>
        <color theme="1"/>
        <rFont val="Arial"/>
        <family val="2"/>
        <scheme val="minor"/>
      </rPr>
      <t xml:space="preserve">on kuvattu energiapalvelun mahdolliset riskit teemoittain. Uusia rivejä saa lisätä vapaasti.
</t>
    </r>
    <r>
      <rPr>
        <b/>
        <sz val="12"/>
        <color theme="1"/>
        <rFont val="Arial"/>
        <family val="2"/>
        <scheme val="minor"/>
      </rPr>
      <t>Kuvaus-kolumniin</t>
    </r>
    <r>
      <rPr>
        <sz val="12"/>
        <color theme="1"/>
        <rFont val="Arial"/>
        <family val="2"/>
        <scheme val="minor"/>
      </rPr>
      <t xml:space="preserve"> kuvataan riski tarkemmalla tasolla.
</t>
    </r>
    <r>
      <rPr>
        <b/>
        <sz val="12"/>
        <color theme="1"/>
        <rFont val="Arial"/>
        <family val="2"/>
        <scheme val="minor"/>
      </rPr>
      <t>Todennäköisyys-kolumniin</t>
    </r>
    <r>
      <rPr>
        <sz val="12"/>
        <color theme="1"/>
        <rFont val="Arial"/>
        <family val="2"/>
        <scheme val="minor"/>
      </rPr>
      <t xml:space="preserve"> asetetaan riskin toteutumisen todennäköisyys asteikolla 1-4 soluissa L2-P6 sijaitsevan taulukon mukaisesti.
</t>
    </r>
    <r>
      <rPr>
        <b/>
        <sz val="12"/>
        <color theme="1"/>
        <rFont val="Arial"/>
        <family val="2"/>
        <scheme val="minor"/>
      </rPr>
      <t>Vaikutus-kolumniin</t>
    </r>
    <r>
      <rPr>
        <sz val="12"/>
        <color theme="1"/>
        <rFont val="Arial"/>
        <family val="2"/>
        <scheme val="minor"/>
      </rPr>
      <t xml:space="preserve"> asetetaan riskin mahdollinen vaikutus asteikolla 1-4 soluissa L2-P6 sijaitsevan taulukon mukaisesti.
</t>
    </r>
    <r>
      <rPr>
        <b/>
        <sz val="12"/>
        <color theme="1"/>
        <rFont val="Arial"/>
        <family val="2"/>
        <scheme val="minor"/>
      </rPr>
      <t>Lisätiedot vaikutuksesta -kolumniin</t>
    </r>
    <r>
      <rPr>
        <sz val="12"/>
        <color theme="1"/>
        <rFont val="Arial"/>
        <family val="2"/>
        <scheme val="minor"/>
      </rPr>
      <t xml:space="preserve"> kirjataan mahdolliset lisätiedot riskin toteutumisen vaikutuksesta
</t>
    </r>
    <r>
      <rPr>
        <b/>
        <sz val="12"/>
        <color theme="1"/>
        <rFont val="Arial"/>
        <family val="2"/>
        <scheme val="minor"/>
      </rPr>
      <t>Käsittelyn tarve -kolumniin</t>
    </r>
    <r>
      <rPr>
        <sz val="12"/>
        <color theme="1"/>
        <rFont val="Arial"/>
        <family val="2"/>
        <scheme val="minor"/>
      </rPr>
      <t xml:space="preserve"> kirjataan riskin käsittelyn tarve solujen M9-P9 mukaisesti. Käsittelyn tarve saadaan yhdistämällä annetut todennäköisyyden ja vaikutuksen arvot soluissa L2-P6 sijaitsevassa taulukossa, ja seuraamalla risteyksessä olevan solun väriä. Esimerkiksi todennäköisyydellä 1 ja vaikutuksella 3 saadaan käsittelyn tarpeeksi keltainen (Riskiä seurattava, toimenpiteitä ei välttämättä tarvita.
</t>
    </r>
    <r>
      <rPr>
        <b/>
        <sz val="12"/>
        <color theme="1"/>
        <rFont val="Arial"/>
        <family val="2"/>
        <scheme val="minor"/>
      </rPr>
      <t>Riskinhallintatoimi-kolumniin</t>
    </r>
    <r>
      <rPr>
        <sz val="12"/>
        <color theme="1"/>
        <rFont val="Arial"/>
        <family val="2"/>
        <scheme val="minor"/>
      </rPr>
      <t xml:space="preserve"> kirjataan mahdolliset riskinhallintatoimet riskin vaikutuksiin vastaamiseksi.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</si>
</sst>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00"/>
  </numFmts>
  <fonts count="61">
    <font>
      <sz val="11"/>
      <color theme="1"/>
      <name val="Arial"/>
      <family val="2"/>
      <scheme val="minor"/>
    </font>
    <font>
      <b/>
      <sz val="11"/>
      <color theme="0"/>
      <name val="Arial"/>
      <family val="2"/>
      <scheme val="minor"/>
    </font>
    <font>
      <b/>
      <sz val="11"/>
      <color theme="1"/>
      <name val="Arial"/>
      <family val="2"/>
      <scheme val="minor"/>
    </font>
    <font>
      <b/>
      <sz val="14"/>
      <color theme="1"/>
      <name val="Arial"/>
      <family val="2"/>
      <scheme val="minor"/>
    </font>
    <font>
      <sz val="12"/>
      <color theme="1"/>
      <name val="Arial"/>
      <family val="2"/>
      <scheme val="minor"/>
    </font>
    <font>
      <i/>
      <sz val="11"/>
      <color theme="1"/>
      <name val="Arial"/>
      <family val="2"/>
      <scheme val="minor"/>
    </font>
    <font>
      <b/>
      <sz val="12"/>
      <color theme="1"/>
      <name val="Arial"/>
      <family val="2"/>
      <scheme val="minor"/>
    </font>
    <font>
      <sz val="10"/>
      <color rgb="FF000000"/>
      <name val="Arial"/>
      <family val="2"/>
    </font>
    <font>
      <sz val="11"/>
      <name val="Arial"/>
    </font>
    <font>
      <sz val="11"/>
      <color rgb="FF000000"/>
      <name val="Arial"/>
    </font>
    <font>
      <sz val="11"/>
      <color rgb="FFFF0000"/>
      <name val="Arial"/>
    </font>
    <font>
      <b/>
      <sz val="16"/>
      <name val="Arial"/>
    </font>
    <font>
      <sz val="11"/>
      <color rgb="FF0070C0"/>
      <name val="Arial"/>
    </font>
    <font>
      <sz val="11"/>
      <color rgb="FF000000"/>
      <name val="Arial"/>
      <family val="2"/>
    </font>
    <font>
      <sz val="11"/>
      <name val="Arial"/>
      <family val="2"/>
    </font>
    <font>
      <sz val="11"/>
      <color rgb="FFFF0000"/>
      <name val="Arial"/>
      <family val="2"/>
    </font>
    <font>
      <strike/>
      <sz val="11"/>
      <name val="Arial"/>
      <family val="2"/>
    </font>
    <font>
      <b/>
      <u/>
      <sz val="11"/>
      <color rgb="FF000000"/>
      <name val="Arial"/>
    </font>
    <font>
      <b/>
      <sz val="11"/>
      <name val="Arial"/>
    </font>
    <font>
      <b/>
      <sz val="11"/>
      <color rgb="FF000000"/>
      <name val="Arial"/>
    </font>
    <font>
      <sz val="12"/>
      <name val="Arial"/>
    </font>
    <font>
      <sz val="11"/>
      <color rgb="FF9D85E5"/>
      <name val="Arial"/>
    </font>
    <font>
      <b/>
      <u/>
      <sz val="11"/>
      <name val="Arial"/>
    </font>
    <font>
      <b/>
      <sz val="16"/>
      <name val="Aptos Narrow"/>
      <family val="2"/>
    </font>
    <font>
      <sz val="11"/>
      <color rgb="FF000000"/>
      <name val="Aptos Narrow"/>
      <family val="2"/>
    </font>
    <font>
      <b/>
      <sz val="16"/>
      <color rgb="FF0070C0"/>
      <name val="Aptos Narrow"/>
      <family val="2"/>
    </font>
    <font>
      <sz val="16"/>
      <color rgb="FFFF0000"/>
      <name val="Aptos Narrow"/>
      <family val="2"/>
    </font>
    <font>
      <sz val="11"/>
      <name val="Aptos Narrow"/>
      <family val="2"/>
    </font>
    <font>
      <b/>
      <sz val="11"/>
      <color rgb="FF000000"/>
      <name val="Aptos Narrow"/>
      <family val="2"/>
    </font>
    <font>
      <b/>
      <sz val="11"/>
      <name val="Aptos Narrow"/>
      <family val="2"/>
    </font>
    <font>
      <sz val="14"/>
      <color rgb="FFFFC000"/>
      <name val="Aptos Narrow"/>
      <family val="2"/>
    </font>
    <font>
      <sz val="14"/>
      <name val="Aptos Narrow"/>
      <family val="2"/>
    </font>
    <font>
      <sz val="11"/>
      <color rgb="FFFF0000"/>
      <name val="Aptos Narrow"/>
      <family val="2"/>
    </font>
    <font>
      <strike/>
      <sz val="14"/>
      <color rgb="FF000000"/>
      <name val="Aptos Narrow"/>
      <family val="2"/>
    </font>
    <font>
      <strike/>
      <sz val="11"/>
      <name val="Aptos Narrow"/>
      <family val="2"/>
    </font>
    <font>
      <strike/>
      <sz val="11"/>
      <color rgb="FFFF0000"/>
      <name val="Aptos Narrow"/>
      <family val="2"/>
    </font>
    <font>
      <sz val="11"/>
      <color rgb="FF0070C0"/>
      <name val="Aptos Narrow"/>
      <family val="2"/>
    </font>
    <font>
      <sz val="11"/>
      <color rgb="FFA02B93"/>
      <name val="Aptos Narrow"/>
      <family val="2"/>
    </font>
    <font>
      <strike/>
      <sz val="11"/>
      <color rgb="FF000000"/>
      <name val="Aptos Narrow"/>
      <family val="2"/>
    </font>
    <font>
      <sz val="14"/>
      <color theme="1"/>
      <name val="Arial"/>
      <family val="2"/>
      <scheme val="minor"/>
    </font>
    <font>
      <b/>
      <sz val="16"/>
      <color theme="1"/>
      <name val="Arial"/>
      <family val="2"/>
      <scheme val="minor"/>
    </font>
    <font>
      <b/>
      <sz val="16"/>
      <name val="Arial"/>
      <family val="2"/>
      <scheme val="minor"/>
    </font>
    <font>
      <b/>
      <sz val="14"/>
      <color rgb="FFFFFFFF"/>
      <name val="2,Bold"/>
    </font>
    <font>
      <b/>
      <sz val="14"/>
      <color theme="0"/>
      <name val="Arial"/>
      <family val="2"/>
      <scheme val="minor"/>
    </font>
    <font>
      <sz val="8"/>
      <name val="Arial"/>
      <family val="2"/>
      <scheme val="minor"/>
    </font>
    <font>
      <b/>
      <sz val="15"/>
      <color theme="1"/>
      <name val="Arial"/>
      <family val="2"/>
      <scheme val="minor"/>
    </font>
    <font>
      <sz val="12"/>
      <color rgb="FF000000"/>
      <name val="Arial"/>
      <family val="2"/>
      <scheme val="minor"/>
    </font>
    <font>
      <sz val="11"/>
      <color theme="6" tint="-0.499984740745262"/>
      <name val="Arial"/>
      <family val="2"/>
    </font>
    <font>
      <b/>
      <sz val="16"/>
      <color theme="0"/>
      <name val="Arial"/>
      <family val="2"/>
      <scheme val="minor"/>
    </font>
    <font>
      <b/>
      <sz val="11"/>
      <color rgb="FF000000"/>
      <name val="Arial"/>
      <family val="2"/>
    </font>
    <font>
      <b/>
      <sz val="13"/>
      <color rgb="FF000000"/>
      <name val="Arial"/>
      <family val="2"/>
    </font>
    <font>
      <b/>
      <sz val="13"/>
      <name val="Arial"/>
      <family val="2"/>
    </font>
    <font>
      <u/>
      <sz val="11"/>
      <color theme="10"/>
      <name val="Arial"/>
      <family val="2"/>
      <scheme val="minor"/>
    </font>
    <font>
      <sz val="18"/>
      <color theme="1"/>
      <name val="Arial"/>
      <family val="2"/>
      <scheme val="minor"/>
    </font>
    <font>
      <sz val="12"/>
      <color theme="9"/>
      <name val="Arial"/>
      <family val="2"/>
      <scheme val="minor"/>
    </font>
    <font>
      <sz val="12"/>
      <color theme="9"/>
      <name val="Arial"/>
      <family val="2"/>
    </font>
    <font>
      <sz val="11"/>
      <color theme="9"/>
      <name val="Arial"/>
      <family val="2"/>
      <scheme val="minor"/>
    </font>
    <font>
      <sz val="16"/>
      <color rgb="FF000000"/>
      <name val="Arial"/>
      <family val="2"/>
      <scheme val="minor"/>
    </font>
    <font>
      <sz val="15"/>
      <color theme="1"/>
      <name val="Arial"/>
      <family val="2"/>
      <scheme val="minor"/>
    </font>
    <font>
      <sz val="16"/>
      <color theme="1"/>
      <name val="Arial"/>
      <family val="2"/>
      <scheme val="minor"/>
    </font>
    <font>
      <b/>
      <sz val="12"/>
      <color rgb="FF000000"/>
      <name val="Arial"/>
      <family val="2"/>
      <scheme val="minor"/>
    </font>
  </fonts>
  <fills count="33">
    <fill>
      <patternFill patternType="none"/>
    </fill>
    <fill>
      <patternFill patternType="gray125"/>
    </fill>
    <fill>
      <patternFill patternType="solid">
        <fgColor theme="0" tint="-0.24994659260841701"/>
        <bgColor indexed="64"/>
      </patternFill>
    </fill>
    <fill>
      <patternFill patternType="solid">
        <fgColor theme="3" tint="0.59996337778862885"/>
        <bgColor indexed="64"/>
      </patternFill>
    </fill>
    <fill>
      <patternFill patternType="solid">
        <fgColor theme="4" tint="-0.249977111117893"/>
        <bgColor indexed="64"/>
      </patternFill>
    </fill>
    <fill>
      <patternFill patternType="solid">
        <fgColor theme="0" tint="-4.9989318521683403E-2"/>
        <bgColor indexed="64"/>
      </patternFill>
    </fill>
    <fill>
      <patternFill patternType="solid">
        <fgColor theme="5" tint="0.59999389629810485"/>
        <bgColor indexed="64"/>
      </patternFill>
    </fill>
    <fill>
      <patternFill patternType="solid">
        <fgColor theme="4" tint="0.59999389629810485"/>
        <bgColor indexed="64"/>
      </patternFill>
    </fill>
    <fill>
      <patternFill patternType="solid">
        <fgColor theme="7" tint="0.59999389629810485"/>
        <bgColor indexed="64"/>
      </patternFill>
    </fill>
    <fill>
      <patternFill patternType="solid">
        <fgColor theme="9" tint="0.79998168889431442"/>
        <bgColor indexed="64"/>
      </patternFill>
    </fill>
    <fill>
      <patternFill patternType="solid">
        <fgColor theme="5" tint="0.79998168889431442"/>
        <bgColor indexed="64"/>
      </patternFill>
    </fill>
    <fill>
      <patternFill patternType="solid">
        <fgColor theme="9" tint="0.59999389629810485"/>
        <bgColor indexed="64"/>
      </patternFill>
    </fill>
    <fill>
      <patternFill patternType="solid">
        <fgColor rgb="FFFFFFFF"/>
        <bgColor rgb="FF000000"/>
      </patternFill>
    </fill>
    <fill>
      <patternFill patternType="solid">
        <fgColor rgb="FFC8E8D7"/>
        <bgColor rgb="FF000000"/>
      </patternFill>
    </fill>
    <fill>
      <patternFill patternType="solid">
        <fgColor rgb="FFDAF2D0"/>
        <bgColor rgb="FF000000"/>
      </patternFill>
    </fill>
    <fill>
      <patternFill patternType="solid">
        <fgColor theme="5" tint="0.59996337778862885"/>
        <bgColor indexed="64"/>
      </patternFill>
    </fill>
    <fill>
      <patternFill patternType="solid">
        <fgColor rgb="FFFFC000"/>
        <bgColor indexed="64"/>
      </patternFill>
    </fill>
    <fill>
      <patternFill patternType="solid">
        <fgColor theme="6"/>
        <bgColor indexed="64"/>
      </patternFill>
    </fill>
    <fill>
      <patternFill patternType="solid">
        <fgColor theme="2" tint="-0.24994659260841701"/>
        <bgColor indexed="64"/>
      </patternFill>
    </fill>
    <fill>
      <patternFill patternType="solid">
        <fgColor theme="4" tint="-0.24994659260841701"/>
        <bgColor indexed="64"/>
      </patternFill>
    </fill>
    <fill>
      <patternFill patternType="solid">
        <fgColor theme="2" tint="-0.249977111117893"/>
        <bgColor indexed="64"/>
      </patternFill>
    </fill>
    <fill>
      <patternFill patternType="solid">
        <fgColor theme="2" tint="-9.9948118533890809E-2"/>
        <bgColor indexed="64"/>
      </patternFill>
    </fill>
    <fill>
      <patternFill patternType="solid">
        <fgColor theme="0" tint="-0.14996795556505021"/>
        <bgColor indexed="64"/>
      </patternFill>
    </fill>
    <fill>
      <patternFill patternType="solid">
        <fgColor theme="4"/>
        <bgColor indexed="64"/>
      </patternFill>
    </fill>
    <fill>
      <patternFill patternType="solid">
        <fgColor theme="5" tint="0.39997558519241921"/>
        <bgColor indexed="64"/>
      </patternFill>
    </fill>
    <fill>
      <patternFill patternType="solid">
        <fgColor theme="6" tint="0.39997558519241921"/>
        <bgColor indexed="64"/>
      </patternFill>
    </fill>
    <fill>
      <patternFill patternType="solid">
        <fgColor theme="5" tint="-0.499984740745262"/>
        <bgColor indexed="64"/>
      </patternFill>
    </fill>
    <fill>
      <patternFill patternType="solid">
        <fgColor theme="5"/>
        <bgColor indexed="64"/>
      </patternFill>
    </fill>
    <fill>
      <patternFill patternType="solid">
        <fgColor theme="7"/>
        <bgColor indexed="64"/>
      </patternFill>
    </fill>
    <fill>
      <patternFill patternType="solid">
        <fgColor theme="6" tint="0.59999389629810485"/>
        <bgColor indexed="64"/>
      </patternFill>
    </fill>
    <fill>
      <patternFill patternType="solid">
        <fgColor theme="9"/>
        <bgColor indexed="64"/>
      </patternFill>
    </fill>
    <fill>
      <patternFill patternType="solid">
        <fgColor theme="6"/>
        <bgColor rgb="FF000000"/>
      </patternFill>
    </fill>
    <fill>
      <patternFill patternType="solid">
        <fgColor theme="0"/>
        <bgColor indexed="64"/>
      </patternFill>
    </fill>
  </fills>
  <borders count="81">
    <border>
      <left/>
      <right/>
      <top/>
      <bottom/>
      <diagonal/>
    </border>
    <border>
      <left/>
      <right/>
      <top/>
      <bottom style="thick">
        <color auto="1"/>
      </bottom>
      <diagonal/>
    </border>
    <border>
      <left style="medium">
        <color auto="1"/>
      </left>
      <right style="medium">
        <color auto="1"/>
      </right>
      <top/>
      <bottom style="medium">
        <color auto="1"/>
      </bottom>
      <diagonal/>
    </border>
    <border>
      <left/>
      <right style="thick">
        <color auto="1"/>
      </right>
      <top/>
      <bottom/>
      <diagonal/>
    </border>
    <border>
      <left/>
      <right style="thick">
        <color auto="1"/>
      </right>
      <top/>
      <bottom style="thick">
        <color auto="1"/>
      </bottom>
      <diagonal/>
    </border>
    <border>
      <left style="thick">
        <color auto="1"/>
      </left>
      <right style="medium">
        <color auto="1"/>
      </right>
      <top style="thick">
        <color auto="1"/>
      </top>
      <bottom style="medium">
        <color auto="1"/>
      </bottom>
      <diagonal/>
    </border>
    <border>
      <left style="medium">
        <color auto="1"/>
      </left>
      <right style="medium">
        <color auto="1"/>
      </right>
      <top style="thick">
        <color auto="1"/>
      </top>
      <bottom style="medium">
        <color auto="1"/>
      </bottom>
      <diagonal/>
    </border>
    <border>
      <left style="medium">
        <color auto="1"/>
      </left>
      <right style="thick">
        <color auto="1"/>
      </right>
      <top style="thick">
        <color auto="1"/>
      </top>
      <bottom style="medium">
        <color auto="1"/>
      </bottom>
      <diagonal/>
    </border>
    <border>
      <left style="thick">
        <color auto="1"/>
      </left>
      <right style="medium">
        <color auto="1"/>
      </right>
      <top style="medium">
        <color auto="1"/>
      </top>
      <bottom style="thick">
        <color auto="1"/>
      </bottom>
      <diagonal/>
    </border>
    <border>
      <left style="medium">
        <color auto="1"/>
      </left>
      <right style="medium">
        <color auto="1"/>
      </right>
      <top style="medium">
        <color auto="1"/>
      </top>
      <bottom style="thick">
        <color auto="1"/>
      </bottom>
      <diagonal/>
    </border>
    <border>
      <left style="medium">
        <color auto="1"/>
      </left>
      <right style="thick">
        <color auto="1"/>
      </right>
      <top style="medium">
        <color auto="1"/>
      </top>
      <bottom style="thick">
        <color auto="1"/>
      </bottom>
      <diagonal/>
    </border>
    <border>
      <left style="medium">
        <color indexed="64"/>
      </left>
      <right style="medium">
        <color indexed="64"/>
      </right>
      <top/>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theme="9" tint="-0.249977111117893"/>
      </left>
      <right style="thin">
        <color theme="9" tint="-0.249977111117893"/>
      </right>
      <top style="thin">
        <color theme="9" tint="-0.249977111117893"/>
      </top>
      <bottom style="thin">
        <color theme="9" tint="-0.249977111117893"/>
      </bottom>
      <diagonal/>
    </border>
    <border>
      <left/>
      <right/>
      <top/>
      <bottom style="medium">
        <color indexed="64"/>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style="thin">
        <color indexed="64"/>
      </right>
      <top/>
      <bottom style="thin">
        <color indexed="64"/>
      </bottom>
      <diagonal/>
    </border>
    <border>
      <left style="thin">
        <color indexed="64"/>
      </left>
      <right/>
      <top/>
      <bottom style="thin">
        <color indexed="64"/>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theme="9" tint="-0.249977111117893"/>
      </left>
      <right style="thin">
        <color theme="9" tint="-0.249977111117893"/>
      </right>
      <top style="thin">
        <color theme="9" tint="-0.249977111117893"/>
      </top>
      <bottom/>
      <diagonal/>
    </border>
    <border>
      <left style="thin">
        <color theme="9" tint="-0.249977111117893"/>
      </left>
      <right style="thin">
        <color theme="9" tint="-0.249977111117893"/>
      </right>
      <top/>
      <bottom style="thin">
        <color theme="9" tint="-0.249977111117893"/>
      </bottom>
      <diagonal/>
    </border>
    <border>
      <left style="thin">
        <color theme="9" tint="-0.249977111117893"/>
      </left>
      <right style="thin">
        <color theme="9" tint="-0.249977111117893"/>
      </right>
      <top/>
      <bottom/>
      <diagonal/>
    </border>
    <border>
      <left/>
      <right/>
      <top style="thin">
        <color theme="9" tint="-0.249977111117893"/>
      </top>
      <bottom/>
      <diagonal/>
    </border>
    <border>
      <left style="thin">
        <color rgb="FF000000"/>
      </left>
      <right style="thin">
        <color rgb="FF000000"/>
      </right>
      <top style="thin">
        <color rgb="FF000000"/>
      </top>
      <bottom style="thin">
        <color rgb="FF000000"/>
      </bottom>
      <diagonal/>
    </border>
    <border>
      <left/>
      <right/>
      <top style="thick">
        <color auto="1"/>
      </top>
      <bottom/>
      <diagonal/>
    </border>
    <border>
      <left/>
      <right style="thick">
        <color auto="1"/>
      </right>
      <top style="thick">
        <color auto="1"/>
      </top>
      <bottom/>
      <diagonal/>
    </border>
    <border>
      <left style="thick">
        <color auto="1"/>
      </left>
      <right style="thick">
        <color auto="1"/>
      </right>
      <top style="thick">
        <color auto="1"/>
      </top>
      <bottom/>
      <diagonal/>
    </border>
    <border>
      <left style="thick">
        <color auto="1"/>
      </left>
      <right style="thick">
        <color auto="1"/>
      </right>
      <top/>
      <bottom style="thick">
        <color auto="1"/>
      </bottom>
      <diagonal/>
    </border>
    <border>
      <left style="thick">
        <color auto="1"/>
      </left>
      <right style="thick">
        <color auto="1"/>
      </right>
      <top style="thin">
        <color auto="1"/>
      </top>
      <bottom/>
      <diagonal/>
    </border>
    <border>
      <left style="thick">
        <color auto="1"/>
      </left>
      <right style="thick">
        <color auto="1"/>
      </right>
      <top style="thin">
        <color auto="1"/>
      </top>
      <bottom style="thin">
        <color rgb="FF000000"/>
      </bottom>
      <diagonal/>
    </border>
    <border>
      <left style="thick">
        <color auto="1"/>
      </left>
      <right style="thick">
        <color auto="1"/>
      </right>
      <top/>
      <bottom style="thin">
        <color rgb="FF000000"/>
      </bottom>
      <diagonal/>
    </border>
    <border>
      <left style="thick">
        <color auto="1"/>
      </left>
      <right style="thick">
        <color auto="1"/>
      </right>
      <top style="thin">
        <color rgb="FF000000"/>
      </top>
      <bottom/>
      <diagonal/>
    </border>
    <border>
      <left style="thin">
        <color rgb="FF000000"/>
      </left>
      <right style="thin">
        <color rgb="FF000000"/>
      </right>
      <top style="thin">
        <color rgb="FF000000"/>
      </top>
      <bottom style="medium">
        <color rgb="FF000000"/>
      </bottom>
      <diagonal/>
    </border>
    <border>
      <left style="thin">
        <color rgb="FF000000"/>
      </left>
      <right/>
      <top/>
      <bottom/>
      <diagonal/>
    </border>
    <border>
      <left style="thick">
        <color auto="1"/>
      </left>
      <right style="thin">
        <color auto="1"/>
      </right>
      <top/>
      <bottom style="thin">
        <color auto="1"/>
      </bottom>
      <diagonal/>
    </border>
    <border>
      <left style="thick">
        <color auto="1"/>
      </left>
      <right style="thin">
        <color auto="1"/>
      </right>
      <top style="thin">
        <color auto="1"/>
      </top>
      <bottom style="thin">
        <color auto="1"/>
      </bottom>
      <diagonal/>
    </border>
    <border>
      <left style="thick">
        <color auto="1"/>
      </left>
      <right style="thin">
        <color auto="1"/>
      </right>
      <top style="thin">
        <color auto="1"/>
      </top>
      <bottom style="thick">
        <color auto="1"/>
      </bottom>
      <diagonal/>
    </border>
    <border>
      <left style="thin">
        <color auto="1"/>
      </left>
      <right style="thin">
        <color auto="1"/>
      </right>
      <top style="thin">
        <color auto="1"/>
      </top>
      <bottom style="thick">
        <color auto="1"/>
      </bottom>
      <diagonal/>
    </border>
    <border>
      <left style="thin">
        <color auto="1"/>
      </left>
      <right/>
      <top style="thin">
        <color auto="1"/>
      </top>
      <bottom style="thick">
        <color auto="1"/>
      </bottom>
      <diagonal/>
    </border>
    <border>
      <left/>
      <right style="thick">
        <color rgb="FF000000"/>
      </right>
      <top/>
      <bottom/>
      <diagonal/>
    </border>
    <border>
      <left style="thin">
        <color rgb="FF000000"/>
      </left>
      <right style="thick">
        <color rgb="FF000000"/>
      </right>
      <top style="thin">
        <color rgb="FF000000"/>
      </top>
      <bottom style="medium">
        <color rgb="FF000000"/>
      </bottom>
      <diagonal/>
    </border>
    <border>
      <left/>
      <right style="thin">
        <color rgb="FF000000"/>
      </right>
      <top style="thin">
        <color rgb="FF000000"/>
      </top>
      <bottom style="medium">
        <color rgb="FF000000"/>
      </bottom>
      <diagonal/>
    </border>
    <border>
      <left/>
      <right/>
      <top style="medium">
        <color rgb="FF000000"/>
      </top>
      <bottom style="medium">
        <color rgb="FF000000"/>
      </bottom>
      <diagonal/>
    </border>
    <border>
      <left/>
      <right style="thick">
        <color rgb="FF000000"/>
      </right>
      <top/>
      <bottom style="medium">
        <color auto="1"/>
      </bottom>
      <diagonal/>
    </border>
    <border>
      <left/>
      <right style="thin">
        <color rgb="FF000000"/>
      </right>
      <top style="thin">
        <color rgb="FF000000"/>
      </top>
      <bottom style="thin">
        <color rgb="FF000000"/>
      </bottom>
      <diagonal/>
    </border>
    <border>
      <left style="thin">
        <color indexed="64"/>
      </left>
      <right style="thick">
        <color indexed="64"/>
      </right>
      <top/>
      <bottom style="thin">
        <color indexed="64"/>
      </bottom>
      <diagonal/>
    </border>
    <border>
      <left style="medium">
        <color indexed="64"/>
      </left>
      <right style="thick">
        <color indexed="64"/>
      </right>
      <top style="thin">
        <color indexed="64"/>
      </top>
      <bottom style="thick">
        <color indexed="64"/>
      </bottom>
      <diagonal/>
    </border>
    <border>
      <left/>
      <right/>
      <top style="thin">
        <color indexed="64"/>
      </top>
      <bottom style="thick">
        <color indexed="64"/>
      </bottom>
      <diagonal/>
    </border>
    <border>
      <left style="thin">
        <color rgb="FF000000"/>
      </left>
      <right style="thin">
        <color rgb="FF000000"/>
      </right>
      <top style="medium">
        <color rgb="FF000000"/>
      </top>
      <bottom style="thin">
        <color rgb="FF000000"/>
      </bottom>
      <diagonal/>
    </border>
    <border>
      <left style="thin">
        <color rgb="FF000000"/>
      </left>
      <right/>
      <top style="medium">
        <color rgb="FF000000"/>
      </top>
      <bottom style="thin">
        <color rgb="FF000000"/>
      </bottom>
      <diagonal/>
    </border>
    <border>
      <left style="thin">
        <color rgb="FF000000"/>
      </left>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top style="thin">
        <color rgb="FF000000"/>
      </top>
      <bottom/>
      <diagonal/>
    </border>
    <border>
      <left style="thick">
        <color rgb="FF000000"/>
      </left>
      <right style="thin">
        <color rgb="FF000000"/>
      </right>
      <top style="medium">
        <color indexed="64"/>
      </top>
      <bottom style="thin">
        <color rgb="FF000000"/>
      </bottom>
      <diagonal/>
    </border>
    <border>
      <left style="thin">
        <color rgb="FF000000"/>
      </left>
      <right style="thin">
        <color rgb="FF000000"/>
      </right>
      <top style="medium">
        <color indexed="64"/>
      </top>
      <bottom style="thin">
        <color rgb="FF000000"/>
      </bottom>
      <diagonal/>
    </border>
    <border>
      <left style="thin">
        <color rgb="FF000000"/>
      </left>
      <right/>
      <top style="medium">
        <color indexed="64"/>
      </top>
      <bottom style="thin">
        <color rgb="FF000000"/>
      </bottom>
      <diagonal/>
    </border>
    <border>
      <left style="medium">
        <color auto="1"/>
      </left>
      <right style="thick">
        <color auto="1"/>
      </right>
      <top/>
      <bottom style="thick">
        <color indexed="64"/>
      </bottom>
      <diagonal/>
    </border>
    <border>
      <left/>
      <right style="thin">
        <color rgb="FF000000"/>
      </right>
      <top style="medium">
        <color rgb="FF000000"/>
      </top>
      <bottom style="thin">
        <color rgb="FF000000"/>
      </bottom>
      <diagonal/>
    </border>
    <border>
      <left/>
      <right style="thin">
        <color rgb="FF000000"/>
      </right>
      <top style="thin">
        <color rgb="FF000000"/>
      </top>
      <bottom/>
      <diagonal/>
    </border>
    <border>
      <left/>
      <right style="thick">
        <color rgb="FF000000"/>
      </right>
      <top style="medium">
        <color rgb="FF000000"/>
      </top>
      <bottom/>
      <diagonal/>
    </border>
    <border>
      <left style="medium">
        <color rgb="FF000000"/>
      </left>
      <right style="medium">
        <color rgb="FF000000"/>
      </right>
      <top style="medium">
        <color rgb="FF000000"/>
      </top>
      <bottom style="thin">
        <color rgb="FF000000"/>
      </bottom>
      <diagonal/>
    </border>
    <border>
      <left style="medium">
        <color rgb="FF000000"/>
      </left>
      <right style="medium">
        <color rgb="FF000000"/>
      </right>
      <top style="thin">
        <color rgb="FF000000"/>
      </top>
      <bottom style="thin">
        <color rgb="FF000000"/>
      </bottom>
      <diagonal/>
    </border>
    <border>
      <left style="medium">
        <color rgb="FF000000"/>
      </left>
      <right style="medium">
        <color rgb="FF000000"/>
      </right>
      <top style="thin">
        <color rgb="FF000000"/>
      </top>
      <bottom style="medium">
        <color rgb="FF000000"/>
      </bottom>
      <diagonal/>
    </border>
    <border>
      <left/>
      <right style="thin">
        <color rgb="FF000000"/>
      </right>
      <top style="medium">
        <color indexed="64"/>
      </top>
      <bottom style="thin">
        <color rgb="FF000000"/>
      </bottom>
      <diagonal/>
    </border>
    <border>
      <left/>
      <right style="thin">
        <color rgb="FF000000"/>
      </right>
      <top/>
      <bottom style="thick">
        <color auto="1"/>
      </bottom>
      <diagonal/>
    </border>
    <border>
      <left/>
      <right style="thick">
        <color auto="1"/>
      </right>
      <top style="thick">
        <color auto="1"/>
      </top>
      <bottom style="thin">
        <color indexed="64"/>
      </bottom>
      <diagonal/>
    </border>
    <border>
      <left/>
      <right/>
      <top style="thick">
        <color auto="1"/>
      </top>
      <bottom style="thin">
        <color indexed="64"/>
      </bottom>
      <diagonal/>
    </border>
    <border>
      <left/>
      <right style="thin">
        <color rgb="FF000000"/>
      </right>
      <top style="thick">
        <color auto="1"/>
      </top>
      <bottom style="thin">
        <color indexed="64"/>
      </bottom>
      <diagonal/>
    </border>
    <border>
      <left/>
      <right style="thick">
        <color auto="1"/>
      </right>
      <top style="thin">
        <color indexed="64"/>
      </top>
      <bottom style="thin">
        <color indexed="64"/>
      </bottom>
      <diagonal/>
    </border>
    <border>
      <left/>
      <right style="thin">
        <color rgb="FF000000"/>
      </right>
      <top style="thin">
        <color indexed="64"/>
      </top>
      <bottom style="thin">
        <color indexed="64"/>
      </bottom>
      <diagonal/>
    </border>
    <border>
      <left/>
      <right style="thick">
        <color auto="1"/>
      </right>
      <top style="thin">
        <color indexed="64"/>
      </top>
      <bottom/>
      <diagonal/>
    </border>
    <border>
      <left/>
      <right style="thin">
        <color rgb="FF000000"/>
      </right>
      <top style="thin">
        <color indexed="64"/>
      </top>
      <bottom/>
      <diagonal/>
    </border>
  </borders>
  <cellStyleXfs count="2">
    <xf numFmtId="0" fontId="0" fillId="0" borderId="0"/>
    <xf numFmtId="0" fontId="52" fillId="0" borderId="0" applyNumberFormat="0" applyFill="0" applyBorder="0" applyAlignment="0" applyProtection="0"/>
  </cellStyleXfs>
  <cellXfs count="292">
    <xf numFmtId="0" fontId="0" fillId="0" borderId="0" xfId="0"/>
    <xf numFmtId="0" fontId="2" fillId="3" borderId="0" xfId="0" applyFont="1" applyFill="1" applyAlignment="1">
      <alignment horizontal="center" vertical="center"/>
    </xf>
    <xf numFmtId="0" fontId="0" fillId="0" borderId="0" xfId="0" applyAlignment="1">
      <alignment wrapText="1"/>
    </xf>
    <xf numFmtId="0" fontId="2" fillId="0" borderId="0" xfId="0" applyFont="1"/>
    <xf numFmtId="0" fontId="1" fillId="4" borderId="3" xfId="0" applyFont="1" applyFill="1" applyBorder="1" applyAlignment="1">
      <alignment horizontal="center" vertical="center" wrapText="1"/>
    </xf>
    <xf numFmtId="0" fontId="3" fillId="5" borderId="0" xfId="0" applyFont="1" applyFill="1"/>
    <xf numFmtId="0" fontId="4" fillId="5" borderId="11" xfId="0" applyFont="1" applyFill="1" applyBorder="1" applyAlignment="1">
      <alignment horizontal="center"/>
    </xf>
    <xf numFmtId="0" fontId="0" fillId="0" borderId="0" xfId="0" applyAlignment="1">
      <alignment horizontal="left"/>
    </xf>
    <xf numFmtId="0" fontId="2" fillId="5" borderId="0" xfId="0" applyFont="1" applyFill="1"/>
    <xf numFmtId="3" fontId="0" fillId="5" borderId="11" xfId="0" applyNumberFormat="1" applyFill="1" applyBorder="1" applyAlignment="1">
      <alignment horizontal="center"/>
    </xf>
    <xf numFmtId="0" fontId="0" fillId="5" borderId="11" xfId="0" applyFill="1" applyBorder="1" applyAlignment="1">
      <alignment horizontal="center"/>
    </xf>
    <xf numFmtId="0" fontId="2" fillId="6" borderId="0" xfId="0" applyFont="1" applyFill="1"/>
    <xf numFmtId="3" fontId="0" fillId="6" borderId="11" xfId="0" applyNumberFormat="1" applyFill="1" applyBorder="1" applyAlignment="1">
      <alignment horizontal="center"/>
    </xf>
    <xf numFmtId="0" fontId="2" fillId="7" borderId="0" xfId="0" applyFont="1" applyFill="1"/>
    <xf numFmtId="0" fontId="0" fillId="7" borderId="11" xfId="0" applyFill="1" applyBorder="1" applyAlignment="1">
      <alignment horizontal="center"/>
    </xf>
    <xf numFmtId="0" fontId="2" fillId="8" borderId="0" xfId="0" applyFont="1" applyFill="1"/>
    <xf numFmtId="3" fontId="0" fillId="8" borderId="11" xfId="0" applyNumberFormat="1" applyFill="1" applyBorder="1" applyAlignment="1">
      <alignment horizontal="center"/>
    </xf>
    <xf numFmtId="3" fontId="0" fillId="8" borderId="2" xfId="0" applyNumberFormat="1" applyFill="1" applyBorder="1" applyAlignment="1">
      <alignment horizontal="center"/>
    </xf>
    <xf numFmtId="0" fontId="5" fillId="5" borderId="0" xfId="0" applyFont="1" applyFill="1"/>
    <xf numFmtId="3" fontId="0" fillId="5" borderId="0" xfId="0" applyNumberFormat="1" applyFill="1" applyAlignment="1">
      <alignment horizontal="center"/>
    </xf>
    <xf numFmtId="164" fontId="0" fillId="5" borderId="0" xfId="0" applyNumberFormat="1" applyFill="1" applyAlignment="1">
      <alignment horizontal="center"/>
    </xf>
    <xf numFmtId="0" fontId="0" fillId="5" borderId="0" xfId="0" applyFill="1" applyAlignment="1">
      <alignment horizontal="center"/>
    </xf>
    <xf numFmtId="0" fontId="2" fillId="9" borderId="12" xfId="0" applyFont="1" applyFill="1" applyBorder="1" applyAlignment="1">
      <alignment horizontal="left" vertical="top"/>
    </xf>
    <xf numFmtId="0" fontId="0" fillId="9" borderId="13" xfId="0" applyFill="1" applyBorder="1" applyAlignment="1">
      <alignment wrapText="1"/>
    </xf>
    <xf numFmtId="3" fontId="0" fillId="0" borderId="0" xfId="0" applyNumberFormat="1"/>
    <xf numFmtId="0" fontId="7" fillId="0" borderId="0" xfId="0" applyFont="1" applyAlignment="1">
      <alignment horizontal="left" vertical="center" indent="1"/>
    </xf>
    <xf numFmtId="0" fontId="5" fillId="0" borderId="0" xfId="0" applyFont="1"/>
    <xf numFmtId="0" fontId="6" fillId="0" borderId="0" xfId="0" applyFont="1" applyAlignment="1">
      <alignment horizontal="center"/>
    </xf>
    <xf numFmtId="0" fontId="2" fillId="10" borderId="0" xfId="0" applyFont="1" applyFill="1" applyAlignment="1">
      <alignment wrapText="1"/>
    </xf>
    <xf numFmtId="0" fontId="0" fillId="9" borderId="14" xfId="0" applyFill="1" applyBorder="1" applyAlignment="1">
      <alignment vertical="top" wrapText="1"/>
    </xf>
    <xf numFmtId="0" fontId="2" fillId="6" borderId="15" xfId="0" applyFont="1" applyFill="1" applyBorder="1" applyAlignment="1">
      <alignment wrapText="1"/>
    </xf>
    <xf numFmtId="0" fontId="2" fillId="6" borderId="0" xfId="0" applyFont="1" applyFill="1" applyAlignment="1">
      <alignment wrapText="1"/>
    </xf>
    <xf numFmtId="0" fontId="0" fillId="9" borderId="14" xfId="0" quotePrefix="1" applyFill="1" applyBorder="1" applyAlignment="1">
      <alignment vertical="top" wrapText="1"/>
    </xf>
    <xf numFmtId="0" fontId="8" fillId="0" borderId="18" xfId="0" applyFont="1" applyBorder="1" applyAlignment="1">
      <alignment wrapText="1"/>
    </xf>
    <xf numFmtId="0" fontId="8" fillId="0" borderId="18" xfId="0" applyFont="1" applyBorder="1" applyAlignment="1">
      <alignment horizontal="left" wrapText="1"/>
    </xf>
    <xf numFmtId="0" fontId="9" fillId="0" borderId="0" xfId="0" applyFont="1" applyAlignment="1">
      <alignment horizontal="left" wrapText="1"/>
    </xf>
    <xf numFmtId="0" fontId="9" fillId="0" borderId="0" xfId="0" applyFont="1" applyAlignment="1">
      <alignment horizontal="left"/>
    </xf>
    <xf numFmtId="0" fontId="17" fillId="13" borderId="16" xfId="0" applyFont="1" applyFill="1" applyBorder="1" applyAlignment="1">
      <alignment horizontal="left" wrapText="1"/>
    </xf>
    <xf numFmtId="0" fontId="18" fillId="13" borderId="17" xfId="0" applyFont="1" applyFill="1" applyBorder="1" applyAlignment="1">
      <alignment horizontal="left" wrapText="1"/>
    </xf>
    <xf numFmtId="0" fontId="19" fillId="13" borderId="17" xfId="0" applyFont="1" applyFill="1" applyBorder="1" applyAlignment="1">
      <alignment horizontal="left" wrapText="1"/>
    </xf>
    <xf numFmtId="0" fontId="8" fillId="0" borderId="19" xfId="0" applyFont="1" applyBorder="1" applyAlignment="1">
      <alignment horizontal="left"/>
    </xf>
    <xf numFmtId="0" fontId="10" fillId="0" borderId="19" xfId="0" applyFont="1" applyBorder="1" applyAlignment="1">
      <alignment horizontal="left"/>
    </xf>
    <xf numFmtId="0" fontId="9" fillId="0" borderId="19" xfId="0" applyFont="1" applyBorder="1" applyAlignment="1">
      <alignment horizontal="left" wrapText="1"/>
    </xf>
    <xf numFmtId="0" fontId="12" fillId="0" borderId="19" xfId="0" applyFont="1" applyBorder="1" applyAlignment="1">
      <alignment horizontal="left"/>
    </xf>
    <xf numFmtId="0" fontId="10" fillId="12" borderId="19" xfId="0" applyFont="1" applyFill="1" applyBorder="1" applyAlignment="1">
      <alignment horizontal="left" wrapText="1"/>
    </xf>
    <xf numFmtId="0" fontId="9" fillId="0" borderId="18" xfId="0" applyFont="1" applyBorder="1" applyAlignment="1">
      <alignment horizontal="left" wrapText="1"/>
    </xf>
    <xf numFmtId="0" fontId="8" fillId="0" borderId="19" xfId="0" applyFont="1" applyBorder="1" applyAlignment="1">
      <alignment horizontal="left" wrapText="1"/>
    </xf>
    <xf numFmtId="0" fontId="8" fillId="0" borderId="21" xfId="0" applyFont="1" applyBorder="1" applyAlignment="1">
      <alignment horizontal="left" wrapText="1"/>
    </xf>
    <xf numFmtId="0" fontId="10" fillId="0" borderId="18" xfId="0" applyFont="1" applyBorder="1" applyAlignment="1">
      <alignment horizontal="left"/>
    </xf>
    <xf numFmtId="0" fontId="8" fillId="0" borderId="18" xfId="0" applyFont="1" applyBorder="1" applyAlignment="1">
      <alignment horizontal="left"/>
    </xf>
    <xf numFmtId="0" fontId="20" fillId="0" borderId="19" xfId="0" applyFont="1" applyBorder="1" applyAlignment="1">
      <alignment horizontal="left" wrapText="1"/>
    </xf>
    <xf numFmtId="0" fontId="21" fillId="0" borderId="19" xfId="0" applyFont="1" applyBorder="1" applyAlignment="1">
      <alignment horizontal="left"/>
    </xf>
    <xf numFmtId="0" fontId="21" fillId="0" borderId="19" xfId="0" applyFont="1" applyBorder="1" applyAlignment="1">
      <alignment horizontal="left" wrapText="1"/>
    </xf>
    <xf numFmtId="0" fontId="9" fillId="0" borderId="19" xfId="0" applyFont="1" applyBorder="1" applyAlignment="1">
      <alignment horizontal="left"/>
    </xf>
    <xf numFmtId="0" fontId="9" fillId="0" borderId="21" xfId="0" applyFont="1" applyBorder="1" applyAlignment="1">
      <alignment horizontal="left" wrapText="1"/>
    </xf>
    <xf numFmtId="0" fontId="8" fillId="0" borderId="21" xfId="0" applyFont="1" applyBorder="1" applyAlignment="1">
      <alignment horizontal="left"/>
    </xf>
    <xf numFmtId="0" fontId="22" fillId="13" borderId="18" xfId="0" applyFont="1" applyFill="1" applyBorder="1" applyAlignment="1">
      <alignment horizontal="left" wrapText="1"/>
    </xf>
    <xf numFmtId="0" fontId="18" fillId="13" borderId="19" xfId="0" applyFont="1" applyFill="1" applyBorder="1" applyAlignment="1">
      <alignment horizontal="left" wrapText="1"/>
    </xf>
    <xf numFmtId="0" fontId="19" fillId="13" borderId="19" xfId="0" applyFont="1" applyFill="1" applyBorder="1" applyAlignment="1">
      <alignment horizontal="left" wrapText="1"/>
    </xf>
    <xf numFmtId="0" fontId="8" fillId="12" borderId="19" xfId="0" applyFont="1" applyFill="1" applyBorder="1" applyAlignment="1">
      <alignment horizontal="left" wrapText="1"/>
    </xf>
    <xf numFmtId="0" fontId="9" fillId="12" borderId="19" xfId="0" applyFont="1" applyFill="1" applyBorder="1" applyAlignment="1">
      <alignment horizontal="left"/>
    </xf>
    <xf numFmtId="0" fontId="10" fillId="0" borderId="19" xfId="0" applyFont="1" applyBorder="1" applyAlignment="1">
      <alignment horizontal="left" wrapText="1"/>
    </xf>
    <xf numFmtId="0" fontId="9" fillId="0" borderId="21" xfId="0" applyFont="1" applyBorder="1" applyAlignment="1">
      <alignment horizontal="left"/>
    </xf>
    <xf numFmtId="0" fontId="12" fillId="0" borderId="19" xfId="0" applyFont="1" applyBorder="1" applyAlignment="1">
      <alignment horizontal="left" wrapText="1"/>
    </xf>
    <xf numFmtId="0" fontId="23" fillId="0" borderId="25" xfId="0" applyFont="1" applyBorder="1" applyAlignment="1">
      <alignment wrapText="1"/>
    </xf>
    <xf numFmtId="0" fontId="24" fillId="0" borderId="26" xfId="0" applyFont="1" applyBorder="1"/>
    <xf numFmtId="0" fontId="25" fillId="0" borderId="27" xfId="0" applyFont="1" applyBorder="1"/>
    <xf numFmtId="0" fontId="23" fillId="0" borderId="20" xfId="0" applyFont="1" applyBorder="1" applyAlignment="1">
      <alignment wrapText="1"/>
    </xf>
    <xf numFmtId="0" fontId="24" fillId="0" borderId="21" xfId="0" applyFont="1" applyBorder="1"/>
    <xf numFmtId="0" fontId="25" fillId="0" borderId="19" xfId="0" applyFont="1" applyBorder="1"/>
    <xf numFmtId="0" fontId="24" fillId="0" borderId="0" xfId="0" applyFont="1" applyAlignment="1">
      <alignment wrapText="1"/>
    </xf>
    <xf numFmtId="0" fontId="24" fillId="0" borderId="0" xfId="0" applyFont="1"/>
    <xf numFmtId="0" fontId="28" fillId="14" borderId="16" xfId="0" applyFont="1" applyFill="1" applyBorder="1" applyAlignment="1">
      <alignment wrapText="1"/>
    </xf>
    <xf numFmtId="0" fontId="29" fillId="14" borderId="17" xfId="0" applyFont="1" applyFill="1" applyBorder="1" applyAlignment="1">
      <alignment wrapText="1"/>
    </xf>
    <xf numFmtId="0" fontId="28" fillId="14" borderId="17" xfId="0" applyFont="1" applyFill="1" applyBorder="1" applyAlignment="1">
      <alignment wrapText="1"/>
    </xf>
    <xf numFmtId="0" fontId="28" fillId="0" borderId="18" xfId="0" applyFont="1" applyBorder="1" applyAlignment="1">
      <alignment wrapText="1"/>
    </xf>
    <xf numFmtId="0" fontId="27" fillId="0" borderId="19" xfId="0" applyFont="1" applyBorder="1" applyAlignment="1">
      <alignment wrapText="1"/>
    </xf>
    <xf numFmtId="0" fontId="24" fillId="0" borderId="19" xfId="0" applyFont="1" applyBorder="1" applyAlignment="1">
      <alignment wrapText="1"/>
    </xf>
    <xf numFmtId="0" fontId="24" fillId="0" borderId="18" xfId="0" applyFont="1" applyBorder="1" applyAlignment="1">
      <alignment wrapText="1"/>
    </xf>
    <xf numFmtId="0" fontId="27" fillId="0" borderId="18" xfId="0" applyFont="1" applyBorder="1" applyAlignment="1">
      <alignment wrapText="1"/>
    </xf>
    <xf numFmtId="0" fontId="24" fillId="0" borderId="19" xfId="0" applyFont="1" applyBorder="1"/>
    <xf numFmtId="0" fontId="24" fillId="0" borderId="21" xfId="0" applyFont="1" applyBorder="1" applyAlignment="1">
      <alignment wrapText="1"/>
    </xf>
    <xf numFmtId="0" fontId="24" fillId="0" borderId="17" xfId="0" applyFont="1" applyBorder="1"/>
    <xf numFmtId="0" fontId="30" fillId="0" borderId="19" xfId="0" applyFont="1" applyBorder="1" applyAlignment="1">
      <alignment wrapText="1"/>
    </xf>
    <xf numFmtId="0" fontId="24" fillId="0" borderId="23" xfId="0" applyFont="1" applyBorder="1"/>
    <xf numFmtId="0" fontId="31" fillId="0" borderId="19" xfId="0" applyFont="1" applyBorder="1" applyAlignment="1">
      <alignment wrapText="1"/>
    </xf>
    <xf numFmtId="0" fontId="24" fillId="0" borderId="18" xfId="0" applyFont="1" applyBorder="1"/>
    <xf numFmtId="0" fontId="27" fillId="0" borderId="19" xfId="0" applyFont="1" applyBorder="1"/>
    <xf numFmtId="0" fontId="29" fillId="14" borderId="19" xfId="0" applyFont="1" applyFill="1" applyBorder="1" applyAlignment="1">
      <alignment wrapText="1"/>
    </xf>
    <xf numFmtId="0" fontId="28" fillId="14" borderId="19" xfId="0" applyFont="1" applyFill="1" applyBorder="1" applyAlignment="1">
      <alignment wrapText="1"/>
    </xf>
    <xf numFmtId="0" fontId="27" fillId="0" borderId="17" xfId="0" applyFont="1" applyBorder="1" applyAlignment="1">
      <alignment wrapText="1"/>
    </xf>
    <xf numFmtId="0" fontId="32" fillId="0" borderId="19" xfId="0" applyFont="1" applyBorder="1" applyAlignment="1">
      <alignment wrapText="1"/>
    </xf>
    <xf numFmtId="0" fontId="33" fillId="0" borderId="19" xfId="0" applyFont="1" applyBorder="1"/>
    <xf numFmtId="0" fontId="34" fillId="12" borderId="19" xfId="0" applyFont="1" applyFill="1" applyBorder="1" applyAlignment="1">
      <alignment wrapText="1"/>
    </xf>
    <xf numFmtId="0" fontId="27" fillId="0" borderId="18" xfId="0" applyFont="1" applyBorder="1"/>
    <xf numFmtId="0" fontId="27" fillId="12" borderId="19" xfId="0" applyFont="1" applyFill="1" applyBorder="1" applyAlignment="1">
      <alignment wrapText="1"/>
    </xf>
    <xf numFmtId="0" fontId="27" fillId="0" borderId="17" xfId="0" applyFont="1" applyBorder="1"/>
    <xf numFmtId="0" fontId="35" fillId="0" borderId="19" xfId="0" applyFont="1" applyBorder="1"/>
    <xf numFmtId="0" fontId="32" fillId="0" borderId="19" xfId="0" applyFont="1" applyBorder="1"/>
    <xf numFmtId="0" fontId="27" fillId="12" borderId="19" xfId="0" applyFont="1" applyFill="1" applyBorder="1"/>
    <xf numFmtId="0" fontId="27" fillId="0" borderId="21" xfId="0" applyFont="1" applyBorder="1"/>
    <xf numFmtId="0" fontId="27" fillId="0" borderId="21" xfId="0" applyFont="1" applyBorder="1" applyAlignment="1">
      <alignment wrapText="1"/>
    </xf>
    <xf numFmtId="0" fontId="24" fillId="12" borderId="19" xfId="0" applyFont="1" applyFill="1" applyBorder="1" applyAlignment="1">
      <alignment wrapText="1"/>
    </xf>
    <xf numFmtId="0" fontId="32" fillId="0" borderId="18" xfId="0" applyFont="1" applyBorder="1" applyAlignment="1">
      <alignment wrapText="1"/>
    </xf>
    <xf numFmtId="0" fontId="36" fillId="12" borderId="19" xfId="0" applyFont="1" applyFill="1" applyBorder="1" applyAlignment="1">
      <alignment wrapText="1"/>
    </xf>
    <xf numFmtId="0" fontId="32" fillId="12" borderId="18" xfId="0" applyFont="1" applyFill="1" applyBorder="1" applyAlignment="1">
      <alignment wrapText="1"/>
    </xf>
    <xf numFmtId="0" fontId="27" fillId="0" borderId="0" xfId="0" applyFont="1"/>
    <xf numFmtId="0" fontId="28" fillId="0" borderId="18" xfId="0" applyFont="1" applyBorder="1" applyAlignment="1">
      <alignment horizontal="left" wrapText="1"/>
    </xf>
    <xf numFmtId="0" fontId="24" fillId="0" borderId="18" xfId="0" applyFont="1" applyBorder="1" applyAlignment="1">
      <alignment horizontal="left" wrapText="1"/>
    </xf>
    <xf numFmtId="0" fontId="27" fillId="0" borderId="18" xfId="0" applyFont="1" applyBorder="1" applyAlignment="1">
      <alignment horizontal="left" wrapText="1"/>
    </xf>
    <xf numFmtId="0" fontId="24" fillId="0" borderId="21" xfId="0" applyFont="1" applyBorder="1" applyAlignment="1">
      <alignment horizontal="left" wrapText="1"/>
    </xf>
    <xf numFmtId="0" fontId="28" fillId="0" borderId="21" xfId="0" applyFont="1" applyBorder="1" applyAlignment="1">
      <alignment horizontal="left" wrapText="1"/>
    </xf>
    <xf numFmtId="0" fontId="28" fillId="14" borderId="18" xfId="0" applyFont="1" applyFill="1" applyBorder="1" applyAlignment="1">
      <alignment horizontal="left" wrapText="1"/>
    </xf>
    <xf numFmtId="0" fontId="24" fillId="12" borderId="18" xfId="0" applyFont="1" applyFill="1" applyBorder="1" applyAlignment="1">
      <alignment horizontal="left" wrapText="1"/>
    </xf>
    <xf numFmtId="0" fontId="27" fillId="12" borderId="18" xfId="0" applyFont="1" applyFill="1" applyBorder="1" applyAlignment="1">
      <alignment horizontal="left" wrapText="1"/>
    </xf>
    <xf numFmtId="0" fontId="29" fillId="14" borderId="18" xfId="0" applyFont="1" applyFill="1" applyBorder="1" applyAlignment="1">
      <alignment horizontal="left" wrapText="1"/>
    </xf>
    <xf numFmtId="0" fontId="2" fillId="15" borderId="0" xfId="0" applyFont="1" applyFill="1"/>
    <xf numFmtId="0" fontId="0" fillId="11" borderId="0" xfId="0" applyFill="1"/>
    <xf numFmtId="0" fontId="2" fillId="11" borderId="0" xfId="0" applyFont="1" applyFill="1"/>
    <xf numFmtId="0" fontId="2" fillId="11" borderId="14" xfId="0" applyFont="1" applyFill="1" applyBorder="1" applyAlignment="1">
      <alignment horizontal="center" vertical="center" wrapText="1"/>
    </xf>
    <xf numFmtId="0" fontId="0" fillId="9" borderId="0" xfId="0" quotePrefix="1" applyFill="1" applyAlignment="1">
      <alignment vertical="top" wrapText="1"/>
    </xf>
    <xf numFmtId="0" fontId="0" fillId="0" borderId="5" xfId="0" applyBorder="1" applyAlignment="1">
      <alignment horizontal="center" vertical="center" wrapText="1"/>
    </xf>
    <xf numFmtId="0" fontId="0" fillId="0" borderId="6" xfId="0" applyBorder="1" applyAlignment="1">
      <alignment horizontal="center" vertical="center" wrapText="1"/>
    </xf>
    <xf numFmtId="0" fontId="0" fillId="0" borderId="7" xfId="0" applyBorder="1" applyAlignment="1">
      <alignment horizontal="center" vertical="center" wrapText="1"/>
    </xf>
    <xf numFmtId="0" fontId="0" fillId="0" borderId="8" xfId="0" applyBorder="1" applyAlignment="1">
      <alignment horizontal="center" vertical="center" wrapText="1"/>
    </xf>
    <xf numFmtId="0" fontId="0" fillId="0" borderId="9" xfId="0" applyBorder="1" applyAlignment="1">
      <alignment horizontal="center" vertical="center" wrapText="1"/>
    </xf>
    <xf numFmtId="0" fontId="0" fillId="0" borderId="10" xfId="0" applyBorder="1" applyAlignment="1">
      <alignment horizontal="center" vertical="center" wrapText="1"/>
    </xf>
    <xf numFmtId="0" fontId="0" fillId="18" borderId="0" xfId="0" applyFill="1"/>
    <xf numFmtId="0" fontId="0" fillId="0" borderId="0" xfId="0" applyAlignment="1">
      <alignment horizontal="center" vertical="center" wrapText="1"/>
    </xf>
    <xf numFmtId="0" fontId="0" fillId="20" borderId="0" xfId="0" applyFill="1"/>
    <xf numFmtId="0" fontId="42" fillId="4" borderId="0" xfId="0" applyFont="1" applyFill="1" applyAlignment="1">
      <alignment horizontal="center" vertical="center" readingOrder="1"/>
    </xf>
    <xf numFmtId="0" fontId="43" fillId="4" borderId="1" xfId="0" applyFont="1" applyFill="1" applyBorder="1" applyAlignment="1">
      <alignment horizontal="center" vertical="center"/>
    </xf>
    <xf numFmtId="0" fontId="3" fillId="2" borderId="4" xfId="0" applyFont="1" applyFill="1" applyBorder="1" applyAlignment="1">
      <alignment horizontal="center" vertical="center" wrapText="1"/>
    </xf>
    <xf numFmtId="0" fontId="43" fillId="4" borderId="3" xfId="0" applyFont="1" applyFill="1" applyBorder="1" applyAlignment="1">
      <alignment horizontal="center" vertical="center" wrapText="1"/>
    </xf>
    <xf numFmtId="0" fontId="1" fillId="4" borderId="34" xfId="0" applyFont="1" applyFill="1" applyBorder="1" applyAlignment="1">
      <alignment horizontal="center" vertical="center" wrapText="1"/>
    </xf>
    <xf numFmtId="0" fontId="1" fillId="19" borderId="33" xfId="0" applyFont="1" applyFill="1" applyBorder="1" applyAlignment="1">
      <alignment horizontal="center" vertical="center" wrapText="1"/>
    </xf>
    <xf numFmtId="0" fontId="1" fillId="4" borderId="33" xfId="0" applyFont="1" applyFill="1" applyBorder="1" applyAlignment="1">
      <alignment horizontal="center" vertical="center" wrapText="1"/>
    </xf>
    <xf numFmtId="0" fontId="1" fillId="4" borderId="0" xfId="0" applyFont="1" applyFill="1" applyAlignment="1">
      <alignment horizontal="center" vertical="center" wrapText="1"/>
    </xf>
    <xf numFmtId="0" fontId="0" fillId="0" borderId="34" xfId="0" applyBorder="1"/>
    <xf numFmtId="0" fontId="2" fillId="0" borderId="3" xfId="0" applyFont="1" applyBorder="1" applyAlignment="1">
      <alignment horizontal="center" vertical="center" wrapText="1"/>
    </xf>
    <xf numFmtId="0" fontId="45" fillId="22" borderId="0" xfId="0" applyFont="1" applyFill="1" applyAlignment="1">
      <alignment horizontal="center" vertical="center"/>
    </xf>
    <xf numFmtId="0" fontId="45" fillId="22" borderId="3" xfId="0" applyFont="1" applyFill="1" applyBorder="1" applyAlignment="1">
      <alignment horizontal="center" vertical="center"/>
    </xf>
    <xf numFmtId="0" fontId="3" fillId="5" borderId="9" xfId="0" applyFont="1" applyFill="1" applyBorder="1" applyAlignment="1">
      <alignment horizontal="center"/>
    </xf>
    <xf numFmtId="0" fontId="0" fillId="5" borderId="11" xfId="0" applyFill="1" applyBorder="1" applyAlignment="1">
      <alignment horizontal="center" wrapText="1"/>
    </xf>
    <xf numFmtId="3" fontId="0" fillId="5" borderId="11" xfId="0" applyNumberFormat="1" applyFill="1" applyBorder="1" applyAlignment="1">
      <alignment horizontal="center" wrapText="1"/>
    </xf>
    <xf numFmtId="3" fontId="0" fillId="6" borderId="11" xfId="0" applyNumberFormat="1" applyFill="1" applyBorder="1" applyAlignment="1">
      <alignment horizontal="center" wrapText="1"/>
    </xf>
    <xf numFmtId="0" fontId="0" fillId="7" borderId="11" xfId="0" applyFill="1" applyBorder="1" applyAlignment="1">
      <alignment horizontal="center" wrapText="1"/>
    </xf>
    <xf numFmtId="3" fontId="0" fillId="8" borderId="11" xfId="0" applyNumberFormat="1" applyFill="1" applyBorder="1" applyAlignment="1">
      <alignment horizontal="center" wrapText="1"/>
    </xf>
    <xf numFmtId="3" fontId="0" fillId="8" borderId="2" xfId="0" applyNumberFormat="1" applyFill="1" applyBorder="1" applyAlignment="1">
      <alignment horizontal="center" wrapText="1"/>
    </xf>
    <xf numFmtId="0" fontId="43" fillId="23" borderId="1" xfId="0" applyFont="1" applyFill="1" applyBorder="1" applyAlignment="1">
      <alignment horizontal="center" vertical="center"/>
    </xf>
    <xf numFmtId="0" fontId="43" fillId="23" borderId="3" xfId="0" applyFont="1" applyFill="1" applyBorder="1" applyAlignment="1">
      <alignment horizontal="center" vertical="center" wrapText="1"/>
    </xf>
    <xf numFmtId="0" fontId="43" fillId="23" borderId="4" xfId="0" applyFont="1" applyFill="1" applyBorder="1" applyAlignment="1">
      <alignment horizontal="center" vertical="center"/>
    </xf>
    <xf numFmtId="0" fontId="3" fillId="24" borderId="0" xfId="0" applyFont="1" applyFill="1" applyAlignment="1">
      <alignment horizontal="center" vertical="center"/>
    </xf>
    <xf numFmtId="0" fontId="3" fillId="25" borderId="33" xfId="0" applyFont="1" applyFill="1" applyBorder="1" applyAlignment="1">
      <alignment horizontal="center" vertical="center"/>
    </xf>
    <xf numFmtId="0" fontId="3" fillId="25" borderId="0" xfId="0" applyFont="1" applyFill="1" applyAlignment="1">
      <alignment horizontal="center" vertical="center"/>
    </xf>
    <xf numFmtId="0" fontId="40" fillId="25" borderId="34" xfId="0" applyFont="1" applyFill="1" applyBorder="1" applyAlignment="1">
      <alignment horizontal="center" vertical="center"/>
    </xf>
    <xf numFmtId="0" fontId="0" fillId="24" borderId="0" xfId="0" applyFill="1"/>
    <xf numFmtId="0" fontId="2" fillId="0" borderId="0" xfId="0" applyFont="1" applyAlignment="1">
      <alignment horizontal="center" vertical="center" wrapText="1"/>
    </xf>
    <xf numFmtId="0" fontId="0" fillId="25" borderId="0" xfId="0" applyFill="1"/>
    <xf numFmtId="0" fontId="6" fillId="0" borderId="0" xfId="0" applyFont="1" applyAlignment="1">
      <alignment horizontal="left" vertical="center" wrapText="1"/>
    </xf>
    <xf numFmtId="0" fontId="39" fillId="16" borderId="42" xfId="0" applyFont="1" applyFill="1" applyBorder="1"/>
    <xf numFmtId="0" fontId="2" fillId="0" borderId="0" xfId="0" applyFont="1" applyAlignment="1">
      <alignment horizontal="center" vertical="center"/>
    </xf>
    <xf numFmtId="0" fontId="2" fillId="0" borderId="3" xfId="0" applyFont="1" applyBorder="1" applyAlignment="1">
      <alignment horizontal="center" vertical="center"/>
    </xf>
    <xf numFmtId="0" fontId="2" fillId="0" borderId="33" xfId="0" applyFont="1" applyBorder="1" applyAlignment="1">
      <alignment horizontal="center" vertical="center"/>
    </xf>
    <xf numFmtId="0" fontId="2" fillId="17" borderId="0" xfId="0" applyFont="1" applyFill="1" applyAlignment="1">
      <alignment horizontal="center" vertical="center"/>
    </xf>
    <xf numFmtId="0" fontId="2" fillId="27" borderId="0" xfId="0" applyFont="1" applyFill="1" applyAlignment="1">
      <alignment horizontal="center" vertical="center" wrapText="1"/>
    </xf>
    <xf numFmtId="0" fontId="2" fillId="26" borderId="0" xfId="0" applyFont="1" applyFill="1" applyAlignment="1">
      <alignment horizontal="center" vertical="center" wrapText="1"/>
    </xf>
    <xf numFmtId="0" fontId="2" fillId="28" borderId="0" xfId="0" applyFont="1" applyFill="1" applyAlignment="1">
      <alignment horizontal="center" vertical="center" wrapText="1"/>
    </xf>
    <xf numFmtId="0" fontId="0" fillId="27" borderId="43" xfId="0" applyFill="1" applyBorder="1"/>
    <xf numFmtId="0" fontId="0" fillId="26" borderId="18" xfId="0" applyFill="1" applyBorder="1"/>
    <xf numFmtId="0" fontId="0" fillId="28" borderId="18" xfId="0" applyFill="1" applyBorder="1"/>
    <xf numFmtId="0" fontId="0" fillId="28" borderId="20" xfId="0" applyFill="1" applyBorder="1"/>
    <xf numFmtId="0" fontId="0" fillId="27" borderId="44" xfId="0" applyFill="1" applyBorder="1"/>
    <xf numFmtId="0" fontId="0" fillId="26" borderId="16" xfId="0" applyFill="1" applyBorder="1"/>
    <xf numFmtId="0" fontId="0" fillId="28" borderId="16" xfId="0" applyFill="1" applyBorder="1"/>
    <xf numFmtId="0" fontId="0" fillId="28" borderId="22" xfId="0" applyFill="1" applyBorder="1"/>
    <xf numFmtId="0" fontId="0" fillId="17" borderId="44" xfId="0" applyFill="1" applyBorder="1"/>
    <xf numFmtId="0" fontId="0" fillId="27" borderId="16" xfId="0" applyFill="1" applyBorder="1"/>
    <xf numFmtId="0" fontId="0" fillId="26" borderId="22" xfId="0" applyFill="1" applyBorder="1"/>
    <xf numFmtId="0" fontId="0" fillId="17" borderId="45" xfId="0" applyFill="1" applyBorder="1"/>
    <xf numFmtId="0" fontId="0" fillId="17" borderId="46" xfId="0" applyFill="1" applyBorder="1"/>
    <xf numFmtId="0" fontId="0" fillId="27" borderId="46" xfId="0" applyFill="1" applyBorder="1"/>
    <xf numFmtId="0" fontId="0" fillId="26" borderId="47" xfId="0" applyFill="1" applyBorder="1"/>
    <xf numFmtId="0" fontId="0" fillId="29" borderId="0" xfId="0" applyFill="1"/>
    <xf numFmtId="0" fontId="39" fillId="17" borderId="51" xfId="0" applyFont="1" applyFill="1" applyBorder="1" applyAlignment="1">
      <alignment horizontal="center" vertical="center"/>
    </xf>
    <xf numFmtId="0" fontId="9" fillId="0" borderId="19" xfId="0" applyFont="1" applyBorder="1" applyAlignment="1">
      <alignment horizontal="center" vertical="center"/>
    </xf>
    <xf numFmtId="0" fontId="47" fillId="29" borderId="19" xfId="0" applyFont="1" applyFill="1" applyBorder="1" applyAlignment="1">
      <alignment horizontal="center" vertical="center"/>
    </xf>
    <xf numFmtId="9" fontId="47" fillId="29" borderId="19" xfId="0" applyNumberFormat="1" applyFont="1" applyFill="1" applyBorder="1" applyAlignment="1">
      <alignment horizontal="center" vertical="center"/>
    </xf>
    <xf numFmtId="0" fontId="47" fillId="29" borderId="19" xfId="0" applyFont="1" applyFill="1" applyBorder="1" applyAlignment="1">
      <alignment horizontal="center" vertical="center" wrapText="1"/>
    </xf>
    <xf numFmtId="0" fontId="9" fillId="31" borderId="56" xfId="0" applyFont="1" applyFill="1" applyBorder="1" applyAlignment="1">
      <alignment horizontal="center" vertical="center"/>
    </xf>
    <xf numFmtId="0" fontId="9" fillId="0" borderId="53" xfId="0" applyFont="1" applyBorder="1" applyAlignment="1">
      <alignment horizontal="center" vertical="center"/>
    </xf>
    <xf numFmtId="9" fontId="47" fillId="29" borderId="19" xfId="0" applyNumberFormat="1" applyFont="1" applyFill="1" applyBorder="1" applyAlignment="1">
      <alignment horizontal="center" vertical="center" wrapText="1"/>
    </xf>
    <xf numFmtId="0" fontId="6" fillId="17" borderId="52" xfId="0" applyFont="1" applyFill="1" applyBorder="1" applyAlignment="1">
      <alignment horizontal="center" vertical="center" wrapText="1"/>
    </xf>
    <xf numFmtId="0" fontId="48" fillId="30" borderId="49" xfId="0" applyFont="1" applyFill="1" applyBorder="1" applyAlignment="1">
      <alignment horizontal="center" vertical="center"/>
    </xf>
    <xf numFmtId="0" fontId="48" fillId="30" borderId="50" xfId="0" applyFont="1" applyFill="1" applyBorder="1" applyAlignment="1">
      <alignment horizontal="center" vertical="center"/>
    </xf>
    <xf numFmtId="0" fontId="48" fillId="30" borderId="41" xfId="0" applyFont="1" applyFill="1" applyBorder="1" applyAlignment="1">
      <alignment horizontal="center" vertical="center"/>
    </xf>
    <xf numFmtId="0" fontId="48" fillId="30" borderId="41" xfId="0" applyFont="1" applyFill="1" applyBorder="1" applyAlignment="1">
      <alignment horizontal="center" vertical="center" wrapText="1"/>
    </xf>
    <xf numFmtId="0" fontId="13" fillId="0" borderId="19" xfId="0" applyFont="1" applyBorder="1" applyAlignment="1">
      <alignment horizontal="center" vertical="center"/>
    </xf>
    <xf numFmtId="0" fontId="49" fillId="0" borderId="54" xfId="0" applyFont="1" applyBorder="1" applyAlignment="1">
      <alignment horizontal="center" vertical="center"/>
    </xf>
    <xf numFmtId="0" fontId="50" fillId="31" borderId="55" xfId="0" applyFont="1" applyFill="1" applyBorder="1" applyAlignment="1">
      <alignment horizontal="center" vertical="center"/>
    </xf>
    <xf numFmtId="0" fontId="51" fillId="31" borderId="1" xfId="0" applyFont="1" applyFill="1" applyBorder="1" applyAlignment="1">
      <alignment horizontal="center" vertical="center"/>
    </xf>
    <xf numFmtId="0" fontId="51" fillId="31" borderId="65" xfId="0" applyFont="1" applyFill="1" applyBorder="1" applyAlignment="1">
      <alignment horizontal="center" vertical="center"/>
    </xf>
    <xf numFmtId="0" fontId="0" fillId="0" borderId="3" xfId="0" applyBorder="1" applyAlignment="1">
      <alignment horizontal="center" vertical="center" wrapText="1"/>
    </xf>
    <xf numFmtId="0" fontId="52" fillId="0" borderId="0" xfId="1"/>
    <xf numFmtId="0" fontId="6" fillId="17" borderId="68" xfId="0" applyFont="1" applyFill="1" applyBorder="1" applyAlignment="1">
      <alignment horizontal="center" vertical="center" wrapText="1"/>
    </xf>
    <xf numFmtId="0" fontId="6" fillId="17" borderId="48" xfId="0" applyFont="1" applyFill="1" applyBorder="1" applyAlignment="1">
      <alignment horizontal="center" vertical="center" wrapText="1"/>
    </xf>
    <xf numFmtId="0" fontId="6" fillId="17" borderId="48" xfId="0" applyFont="1" applyFill="1" applyBorder="1" applyAlignment="1">
      <alignment horizontal="center" vertical="center"/>
    </xf>
    <xf numFmtId="0" fontId="54" fillId="29" borderId="66" xfId="0" applyFont="1" applyFill="1" applyBorder="1" applyAlignment="1">
      <alignment horizontal="center" vertical="center" wrapText="1"/>
    </xf>
    <xf numFmtId="0" fontId="54" fillId="29" borderId="57" xfId="0" applyFont="1" applyFill="1" applyBorder="1" applyAlignment="1">
      <alignment horizontal="center" vertical="center"/>
    </xf>
    <xf numFmtId="0" fontId="55" fillId="29" borderId="57" xfId="0" applyFont="1" applyFill="1" applyBorder="1" applyAlignment="1">
      <alignment horizontal="center" vertical="center" wrapText="1"/>
    </xf>
    <xf numFmtId="4" fontId="55" fillId="29" borderId="58" xfId="0" applyNumberFormat="1" applyFont="1" applyFill="1" applyBorder="1" applyAlignment="1">
      <alignment horizontal="center" vertical="center" wrapText="1"/>
    </xf>
    <xf numFmtId="0" fontId="54" fillId="29" borderId="58" xfId="0" applyFont="1" applyFill="1" applyBorder="1" applyAlignment="1">
      <alignment horizontal="center" vertical="center" wrapText="1"/>
    </xf>
    <xf numFmtId="0" fontId="54" fillId="29" borderId="53" xfId="0" applyFont="1" applyFill="1" applyBorder="1" applyAlignment="1">
      <alignment horizontal="center" vertical="center" wrapText="1"/>
    </xf>
    <xf numFmtId="0" fontId="54" fillId="29" borderId="32" xfId="0" applyFont="1" applyFill="1" applyBorder="1" applyAlignment="1">
      <alignment horizontal="center" vertical="center"/>
    </xf>
    <xf numFmtId="0" fontId="54" fillId="29" borderId="59" xfId="0" applyFont="1" applyFill="1" applyBorder="1" applyAlignment="1">
      <alignment horizontal="center" vertical="center"/>
    </xf>
    <xf numFmtId="0" fontId="54" fillId="29" borderId="67" xfId="0" applyFont="1" applyFill="1" applyBorder="1" applyAlignment="1">
      <alignment horizontal="center" vertical="center" wrapText="1"/>
    </xf>
    <xf numFmtId="0" fontId="54" fillId="29" borderId="60" xfId="0" applyFont="1" applyFill="1" applyBorder="1" applyAlignment="1">
      <alignment horizontal="center" vertical="center"/>
    </xf>
    <xf numFmtId="0" fontId="54" fillId="29" borderId="61" xfId="0" applyFont="1" applyFill="1" applyBorder="1" applyAlignment="1">
      <alignment horizontal="center" vertical="center"/>
    </xf>
    <xf numFmtId="0" fontId="54" fillId="17" borderId="15" xfId="0" applyFont="1" applyFill="1" applyBorder="1" applyAlignment="1">
      <alignment horizontal="center" vertical="center"/>
    </xf>
    <xf numFmtId="0" fontId="54" fillId="29" borderId="62" xfId="0" applyFont="1" applyFill="1" applyBorder="1" applyAlignment="1">
      <alignment horizontal="center" vertical="center" wrapText="1"/>
    </xf>
    <xf numFmtId="0" fontId="54" fillId="29" borderId="63" xfId="0" applyFont="1" applyFill="1" applyBorder="1" applyAlignment="1">
      <alignment horizontal="center" vertical="center"/>
    </xf>
    <xf numFmtId="0" fontId="54" fillId="29" borderId="64" xfId="0" applyFont="1" applyFill="1" applyBorder="1" applyAlignment="1">
      <alignment horizontal="center" vertical="center"/>
    </xf>
    <xf numFmtId="0" fontId="54" fillId="29" borderId="59" xfId="0" applyFont="1" applyFill="1" applyBorder="1" applyAlignment="1">
      <alignment horizontal="center" vertical="center" wrapText="1"/>
    </xf>
    <xf numFmtId="0" fontId="54" fillId="29" borderId="32" xfId="0" applyFont="1" applyFill="1" applyBorder="1" applyAlignment="1">
      <alignment horizontal="center" vertical="center" wrapText="1"/>
    </xf>
    <xf numFmtId="0" fontId="54" fillId="29" borderId="60" xfId="0" applyFont="1" applyFill="1" applyBorder="1" applyAlignment="1">
      <alignment horizontal="center" vertical="center" wrapText="1"/>
    </xf>
    <xf numFmtId="0" fontId="54" fillId="29" borderId="61" xfId="0" applyFont="1" applyFill="1" applyBorder="1" applyAlignment="1">
      <alignment horizontal="center" vertical="center" wrapText="1"/>
    </xf>
    <xf numFmtId="0" fontId="54" fillId="29" borderId="72" xfId="0" applyFont="1" applyFill="1" applyBorder="1" applyAlignment="1">
      <alignment horizontal="center" vertical="center" wrapText="1"/>
    </xf>
    <xf numFmtId="0" fontId="56" fillId="29" borderId="59" xfId="0" applyFont="1" applyFill="1" applyBorder="1" applyAlignment="1">
      <alignment horizontal="center" vertical="center" wrapText="1"/>
    </xf>
    <xf numFmtId="0" fontId="56" fillId="29" borderId="61" xfId="0" applyFont="1" applyFill="1" applyBorder="1" applyAlignment="1">
      <alignment horizontal="center" vertical="center" wrapText="1"/>
    </xf>
    <xf numFmtId="0" fontId="56" fillId="29" borderId="53" xfId="0" applyFont="1" applyFill="1" applyBorder="1" applyAlignment="1">
      <alignment horizontal="center" vertical="center" wrapText="1"/>
    </xf>
    <xf numFmtId="0" fontId="56" fillId="29" borderId="32" xfId="0" applyFont="1" applyFill="1" applyBorder="1" applyAlignment="1">
      <alignment horizontal="center" vertical="center"/>
    </xf>
    <xf numFmtId="0" fontId="56" fillId="29" borderId="67" xfId="0" applyFont="1" applyFill="1" applyBorder="1" applyAlignment="1">
      <alignment horizontal="center" vertical="center" wrapText="1"/>
    </xf>
    <xf numFmtId="0" fontId="56" fillId="29" borderId="60" xfId="0" applyFont="1" applyFill="1" applyBorder="1" applyAlignment="1">
      <alignment horizontal="center" vertical="center"/>
    </xf>
    <xf numFmtId="0" fontId="56" fillId="29" borderId="61" xfId="0" applyFont="1" applyFill="1" applyBorder="1" applyAlignment="1">
      <alignment horizontal="center" vertical="center"/>
    </xf>
    <xf numFmtId="0" fontId="4" fillId="32" borderId="69" xfId="0" applyFont="1" applyFill="1" applyBorder="1" applyAlignment="1">
      <alignment horizontal="center" vertical="center" wrapText="1"/>
    </xf>
    <xf numFmtId="0" fontId="4" fillId="32" borderId="70" xfId="0" applyFont="1" applyFill="1" applyBorder="1" applyAlignment="1">
      <alignment horizontal="center" vertical="center"/>
    </xf>
    <xf numFmtId="0" fontId="4" fillId="32" borderId="71" xfId="0" applyFont="1" applyFill="1" applyBorder="1" applyAlignment="1">
      <alignment horizontal="center" vertical="center"/>
    </xf>
    <xf numFmtId="0" fontId="4" fillId="32" borderId="48" xfId="0" applyFont="1" applyFill="1" applyBorder="1" applyAlignment="1">
      <alignment horizontal="center" vertical="center"/>
    </xf>
    <xf numFmtId="0" fontId="4" fillId="32" borderId="69" xfId="0" applyFont="1" applyFill="1" applyBorder="1" applyAlignment="1">
      <alignment horizontal="center" vertical="center"/>
    </xf>
    <xf numFmtId="0" fontId="4" fillId="32" borderId="70" xfId="0" applyFont="1" applyFill="1" applyBorder="1" applyAlignment="1">
      <alignment horizontal="center" vertical="center" wrapText="1"/>
    </xf>
    <xf numFmtId="0" fontId="4" fillId="32" borderId="71" xfId="0" applyFont="1" applyFill="1" applyBorder="1" applyAlignment="1">
      <alignment horizontal="center" vertical="center" wrapText="1"/>
    </xf>
    <xf numFmtId="0" fontId="46" fillId="32" borderId="70" xfId="0" applyFont="1" applyFill="1" applyBorder="1" applyAlignment="1">
      <alignment horizontal="center" vertical="center"/>
    </xf>
    <xf numFmtId="0" fontId="46" fillId="32" borderId="70" xfId="0" applyFont="1" applyFill="1" applyBorder="1" applyAlignment="1">
      <alignment horizontal="center" vertical="center" wrapText="1"/>
    </xf>
    <xf numFmtId="0" fontId="46" fillId="32" borderId="71" xfId="0" applyFont="1" applyFill="1" applyBorder="1" applyAlignment="1">
      <alignment horizontal="center" vertical="center"/>
    </xf>
    <xf numFmtId="0" fontId="4" fillId="21" borderId="33" xfId="0" applyFont="1" applyFill="1" applyBorder="1" applyAlignment="1">
      <alignment vertical="center" wrapText="1"/>
    </xf>
    <xf numFmtId="0" fontId="4" fillId="21" borderId="0" xfId="0" applyFont="1" applyFill="1" applyAlignment="1">
      <alignment vertical="center" wrapText="1"/>
    </xf>
    <xf numFmtId="0" fontId="59" fillId="21" borderId="74" xfId="0" applyFont="1" applyFill="1" applyBorder="1" applyAlignment="1">
      <alignment horizontal="center" vertical="center" wrapText="1"/>
    </xf>
    <xf numFmtId="0" fontId="59" fillId="21" borderId="77" xfId="0" applyFont="1" applyFill="1" applyBorder="1" applyAlignment="1">
      <alignment horizontal="center" vertical="center" wrapText="1"/>
    </xf>
    <xf numFmtId="0" fontId="59" fillId="21" borderId="79" xfId="0" applyFont="1" applyFill="1" applyBorder="1" applyAlignment="1">
      <alignment horizontal="center" vertical="center" wrapText="1"/>
    </xf>
    <xf numFmtId="0" fontId="4" fillId="21" borderId="35" xfId="0" applyFont="1" applyFill="1" applyBorder="1" applyAlignment="1">
      <alignment horizontal="center" vertical="center" wrapText="1"/>
    </xf>
    <xf numFmtId="0" fontId="4" fillId="21" borderId="37" xfId="0" applyFont="1" applyFill="1" applyBorder="1" applyAlignment="1">
      <alignment horizontal="center" vertical="center" wrapText="1"/>
    </xf>
    <xf numFmtId="0" fontId="46" fillId="21" borderId="38" xfId="0" applyFont="1" applyFill="1" applyBorder="1" applyAlignment="1">
      <alignment horizontal="center" vertical="center" wrapText="1"/>
    </xf>
    <xf numFmtId="0" fontId="4" fillId="21" borderId="39" xfId="0" applyFont="1" applyFill="1" applyBorder="1" applyAlignment="1">
      <alignment horizontal="center" vertical="center" wrapText="1"/>
    </xf>
    <xf numFmtId="0" fontId="26" fillId="12" borderId="25" xfId="0" applyFont="1" applyFill="1" applyBorder="1" applyAlignment="1">
      <alignment wrapText="1"/>
    </xf>
    <xf numFmtId="0" fontId="26" fillId="12" borderId="26" xfId="0" applyFont="1" applyFill="1" applyBorder="1" applyAlignment="1">
      <alignment wrapText="1"/>
    </xf>
    <xf numFmtId="0" fontId="27" fillId="0" borderId="0" xfId="0" applyFont="1" applyAlignment="1">
      <alignment wrapText="1"/>
    </xf>
    <xf numFmtId="0" fontId="57" fillId="0" borderId="0" xfId="0" applyFont="1" applyAlignment="1">
      <alignment horizontal="center" vertical="center" wrapText="1"/>
    </xf>
    <xf numFmtId="0" fontId="0" fillId="0" borderId="0" xfId="0" applyAlignment="1">
      <alignment horizontal="center" vertical="center" wrapText="1"/>
    </xf>
    <xf numFmtId="0" fontId="58" fillId="21" borderId="33" xfId="0" applyFont="1" applyFill="1" applyBorder="1" applyAlignment="1">
      <alignment horizontal="center" vertical="center" wrapText="1"/>
    </xf>
    <xf numFmtId="0" fontId="4" fillId="21" borderId="33" xfId="0" applyFont="1" applyFill="1" applyBorder="1" applyAlignment="1">
      <alignment horizontal="center" vertical="center" wrapText="1"/>
    </xf>
    <xf numFmtId="0" fontId="4" fillId="21" borderId="34" xfId="0" applyFont="1" applyFill="1" applyBorder="1" applyAlignment="1">
      <alignment horizontal="center" vertical="center" wrapText="1"/>
    </xf>
    <xf numFmtId="0" fontId="4" fillId="21" borderId="0" xfId="0" applyFont="1" applyFill="1" applyAlignment="1">
      <alignment horizontal="center" vertical="center" wrapText="1"/>
    </xf>
    <xf numFmtId="0" fontId="4" fillId="21" borderId="3" xfId="0" applyFont="1" applyFill="1" applyBorder="1" applyAlignment="1">
      <alignment horizontal="center" vertical="center" wrapText="1"/>
    </xf>
    <xf numFmtId="0" fontId="45" fillId="22" borderId="0" xfId="0" applyFont="1" applyFill="1" applyAlignment="1">
      <alignment horizontal="center" vertical="center"/>
    </xf>
    <xf numFmtId="0" fontId="45" fillId="22" borderId="3" xfId="0" applyFont="1" applyFill="1" applyBorder="1" applyAlignment="1">
      <alignment horizontal="center" vertical="center"/>
    </xf>
    <xf numFmtId="0" fontId="53" fillId="21" borderId="75" xfId="0" applyFont="1" applyFill="1" applyBorder="1" applyAlignment="1">
      <alignment horizontal="center" vertical="center"/>
    </xf>
    <xf numFmtId="0" fontId="53" fillId="21" borderId="76" xfId="0" applyFont="1" applyFill="1" applyBorder="1" applyAlignment="1">
      <alignment horizontal="center" vertical="center"/>
    </xf>
    <xf numFmtId="0" fontId="53" fillId="21" borderId="23" xfId="0" applyFont="1" applyFill="1" applyBorder="1" applyAlignment="1">
      <alignment horizontal="center" vertical="center"/>
    </xf>
    <xf numFmtId="0" fontId="53" fillId="21" borderId="78" xfId="0" applyFont="1" applyFill="1" applyBorder="1" applyAlignment="1">
      <alignment horizontal="center" vertical="center"/>
    </xf>
    <xf numFmtId="0" fontId="4" fillId="21" borderId="40" xfId="0" applyFont="1" applyFill="1" applyBorder="1" applyAlignment="1">
      <alignment horizontal="center" vertical="center" wrapText="1"/>
    </xf>
    <xf numFmtId="0" fontId="4" fillId="21" borderId="36" xfId="0" applyFont="1" applyFill="1" applyBorder="1" applyAlignment="1">
      <alignment horizontal="center" vertical="center" wrapText="1"/>
    </xf>
    <xf numFmtId="0" fontId="53" fillId="21" borderId="26" xfId="0" applyFont="1" applyFill="1" applyBorder="1" applyAlignment="1">
      <alignment horizontal="center" vertical="center"/>
    </xf>
    <xf numFmtId="0" fontId="53" fillId="21" borderId="80" xfId="0" applyFont="1" applyFill="1" applyBorder="1" applyAlignment="1">
      <alignment horizontal="center" vertical="center"/>
    </xf>
    <xf numFmtId="0" fontId="45" fillId="22" borderId="1" xfId="0" applyFont="1" applyFill="1" applyBorder="1" applyAlignment="1">
      <alignment horizontal="center" vertical="center"/>
    </xf>
    <xf numFmtId="0" fontId="45" fillId="22" borderId="73" xfId="0" applyFont="1" applyFill="1" applyBorder="1" applyAlignment="1">
      <alignment horizontal="center" vertical="center"/>
    </xf>
    <xf numFmtId="0" fontId="41" fillId="21" borderId="0" xfId="0" applyFont="1" applyFill="1" applyAlignment="1">
      <alignment horizontal="center" vertical="center"/>
    </xf>
    <xf numFmtId="0" fontId="3" fillId="20" borderId="0" xfId="0" applyFont="1" applyFill="1" applyAlignment="1">
      <alignment horizontal="center" vertical="center"/>
    </xf>
    <xf numFmtId="0" fontId="2" fillId="11" borderId="28" xfId="0" applyFont="1" applyFill="1" applyBorder="1" applyAlignment="1">
      <alignment horizontal="center" vertical="center" wrapText="1"/>
    </xf>
    <xf numFmtId="0" fontId="2" fillId="11" borderId="29" xfId="0" applyFont="1" applyFill="1" applyBorder="1" applyAlignment="1">
      <alignment horizontal="center" vertical="center" wrapText="1"/>
    </xf>
    <xf numFmtId="0" fontId="2" fillId="11" borderId="30" xfId="0" applyFont="1" applyFill="1" applyBorder="1" applyAlignment="1">
      <alignment horizontal="center" vertical="center" wrapText="1"/>
    </xf>
    <xf numFmtId="0" fontId="2" fillId="11" borderId="31" xfId="0" applyFont="1" applyFill="1" applyBorder="1" applyAlignment="1">
      <alignment horizontal="center" vertical="center" wrapText="1"/>
    </xf>
    <xf numFmtId="0" fontId="2" fillId="11" borderId="0" xfId="0" applyFont="1" applyFill="1" applyAlignment="1">
      <alignment horizontal="center" vertical="center" wrapText="1"/>
    </xf>
    <xf numFmtId="0" fontId="2" fillId="0" borderId="0" xfId="0" applyFont="1" applyAlignment="1">
      <alignment horizontal="center" vertical="center" textRotation="90"/>
    </xf>
    <xf numFmtId="0" fontId="2" fillId="0" borderId="0" xfId="0" applyFont="1" applyAlignment="1">
      <alignment horizontal="center" vertical="center"/>
    </xf>
    <xf numFmtId="0" fontId="10" fillId="0" borderId="22" xfId="0" applyFont="1" applyBorder="1" applyAlignment="1">
      <alignment horizontal="left" wrapText="1"/>
    </xf>
    <xf numFmtId="0" fontId="10" fillId="0" borderId="23" xfId="0" applyFont="1" applyBorder="1" applyAlignment="1">
      <alignment horizontal="left" wrapText="1"/>
    </xf>
    <xf numFmtId="0" fontId="10" fillId="0" borderId="17" xfId="0" applyFont="1" applyBorder="1" applyAlignment="1">
      <alignment horizontal="left" wrapText="1"/>
    </xf>
    <xf numFmtId="0" fontId="8" fillId="0" borderId="0" xfId="0" applyFont="1" applyAlignment="1">
      <alignment horizontal="left" wrapText="1"/>
    </xf>
    <xf numFmtId="0" fontId="11" fillId="0" borderId="24" xfId="0" applyFont="1" applyBorder="1" applyAlignment="1">
      <alignment horizontal="left" vertical="top"/>
    </xf>
    <xf numFmtId="0" fontId="11" fillId="0" borderId="0" xfId="0" applyFont="1" applyAlignment="1">
      <alignment horizontal="left" vertical="top"/>
    </xf>
    <xf numFmtId="0" fontId="11" fillId="0" borderId="20" xfId="0" applyFont="1" applyBorder="1" applyAlignment="1">
      <alignment horizontal="left" vertical="top"/>
    </xf>
    <xf numFmtId="0" fontId="11" fillId="0" borderId="21" xfId="0" applyFont="1" applyBorder="1" applyAlignment="1">
      <alignment horizontal="left" vertical="top"/>
    </xf>
  </cellXfs>
  <cellStyles count="2">
    <cellStyle name="Hyperlinkki" xfId="1" builtinId="8"/>
    <cellStyle name="Normaali" xfId="0" builtinId="0"/>
  </cellStyles>
  <dxfs count="2">
    <dxf>
      <font>
        <b val="0"/>
        <i val="0"/>
        <strike val="0"/>
        <condense val="0"/>
        <extend val="0"/>
        <outline val="0"/>
        <shadow val="0"/>
        <u val="none"/>
        <vertAlign val="baseline"/>
        <sz val="14"/>
        <color theme="1"/>
        <name val="Arial"/>
        <family val="2"/>
        <scheme val="minor"/>
      </font>
      <fill>
        <patternFill patternType="solid">
          <fgColor indexed="64"/>
          <bgColor rgb="FFFFC000"/>
        </patternFill>
      </fill>
    </dxf>
    <dxf>
      <font>
        <b/>
        <i val="0"/>
        <strike val="0"/>
        <condense val="0"/>
        <extend val="0"/>
        <outline val="0"/>
        <shadow val="0"/>
        <u val="none"/>
        <vertAlign val="baseline"/>
        <sz val="11"/>
        <color theme="1"/>
        <name val="Arial"/>
        <family val="2"/>
        <scheme val="minor"/>
      </font>
      <fill>
        <patternFill patternType="solid">
          <fgColor indexed="64"/>
          <bgColor theme="3" tint="0.59996337778862885"/>
        </patternFill>
      </fill>
      <alignment horizontal="center" vertical="center" textRotation="0" wrapText="0" indent="0" justifyLastLine="0" shrinkToFit="0" readingOrder="0"/>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customXml" Target="../customXml/item2.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externalLink" Target="externalLinks/externalLink1.xml"/><Relationship Id="rId14" Type="http://schemas.openxmlformats.org/officeDocument/2006/relationships/customXml" Target="../customXml/item1.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325967</xdr:colOff>
      <xdr:row>1</xdr:row>
      <xdr:rowOff>136529</xdr:rowOff>
    </xdr:from>
    <xdr:to>
      <xdr:col>2</xdr:col>
      <xdr:colOff>1103843</xdr:colOff>
      <xdr:row>2</xdr:row>
      <xdr:rowOff>2057401</xdr:rowOff>
    </xdr:to>
    <xdr:pic>
      <xdr:nvPicPr>
        <xdr:cNvPr id="4" name="Kuva 1">
          <a:extLst>
            <a:ext uri="{FF2B5EF4-FFF2-40B4-BE49-F238E27FC236}">
              <a16:creationId xmlns:a16="http://schemas.microsoft.com/office/drawing/2014/main" id="{230F7CC2-07B4-08F9-E012-406CF1BE7A84}"/>
            </a:ext>
          </a:extLst>
        </xdr:cNvPr>
        <xdr:cNvPicPr>
          <a:picLocks noChangeAspect="1"/>
        </xdr:cNvPicPr>
      </xdr:nvPicPr>
      <xdr:blipFill>
        <a:blip xmlns:r="http://schemas.openxmlformats.org/officeDocument/2006/relationships" r:embed="rId1"/>
        <a:stretch>
          <a:fillRect/>
        </a:stretch>
      </xdr:blipFill>
      <xdr:spPr>
        <a:xfrm>
          <a:off x="325967" y="591612"/>
          <a:ext cx="2090209" cy="2100789"/>
        </a:xfrm>
        <a:prstGeom prst="rect">
          <a:avLst/>
        </a:prstGeom>
      </xdr:spPr>
    </xdr:pic>
    <xdr:clientData/>
  </xdr:twoCellAnchor>
  <xdr:twoCellAnchor editAs="oneCell">
    <xdr:from>
      <xdr:col>0</xdr:col>
      <xdr:colOff>0</xdr:colOff>
      <xdr:row>19</xdr:row>
      <xdr:rowOff>152400</xdr:rowOff>
    </xdr:from>
    <xdr:to>
      <xdr:col>8</xdr:col>
      <xdr:colOff>6243108</xdr:colOff>
      <xdr:row>27</xdr:row>
      <xdr:rowOff>1057</xdr:rowOff>
    </xdr:to>
    <xdr:pic>
      <xdr:nvPicPr>
        <xdr:cNvPr id="3" name="Kuva 2">
          <a:extLst>
            <a:ext uri="{FF2B5EF4-FFF2-40B4-BE49-F238E27FC236}">
              <a16:creationId xmlns:a16="http://schemas.microsoft.com/office/drawing/2014/main" id="{21345262-D848-238A-6C60-AFB5FD5169E4}"/>
            </a:ext>
            <a:ext uri="{147F2762-F138-4A5C-976F-8EAC2B608ADB}">
              <a16:predDERef xmlns:a16="http://schemas.microsoft.com/office/drawing/2014/main" pred="{230F7CC2-07B4-08F9-E012-406CF1BE7A84}"/>
            </a:ext>
          </a:extLst>
        </xdr:cNvPr>
        <xdr:cNvPicPr>
          <a:picLocks noChangeAspect="1"/>
        </xdr:cNvPicPr>
      </xdr:nvPicPr>
      <xdr:blipFill>
        <a:blip xmlns:r="http://schemas.openxmlformats.org/officeDocument/2006/relationships" r:embed="rId2"/>
        <a:stretch>
          <a:fillRect/>
        </a:stretch>
      </xdr:blipFill>
      <xdr:spPr>
        <a:xfrm>
          <a:off x="0" y="20478750"/>
          <a:ext cx="16002000" cy="1266825"/>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2" Type="http://schemas.openxmlformats.org/officeDocument/2006/relationships/externalLinkPath" Target="file:///\\sweco.se\FI\Projects\FIHEL06\850\25012472\000\05_ENE\03_Laskelmat\Sakarinm&#228;en%20PK%20ja%20LPK%20-%20Nettoenergialaskuri%20(2024-01-19).xlsx" TargetMode="External"/><Relationship Id="rId1" Type="http://schemas.openxmlformats.org/officeDocument/2006/relationships/externalLinkPath" Target="file:///\\sweco.se\FI\Projects\FIHEL06\850\25012472\000\05_ENE\03_Laskelmat\Sakarinm&#228;en%20PK%20ja%20LPK%20-%20Nettoenergialaskuri%20(2024-01-19).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Etusivu"/>
      <sheetName val="&lt;-- Lähtötiedot ja laskenta --&gt;"/>
      <sheetName val="Kalibrointi"/>
      <sheetName val="Tuntisarjat (kaavoilla)"/>
    </sheetNames>
    <sheetDataSet>
      <sheetData sheetId="0"/>
      <sheetData sheetId="1"/>
      <sheetData sheetId="2"/>
      <sheetData sheetId="3"/>
    </sheetDataSet>
  </externalBook>
</externalLink>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85EA2C49-BC18-489D-BA51-4E272B08944C}" name="Taulukko1" displayName="Taulukko1" ref="F1:F5" totalsRowShown="0" headerRowDxfId="1">
  <autoFilter ref="F1:F5" xr:uid="{85EA2C49-BC18-489D-BA51-4E272B08944C}"/>
  <tableColumns count="1">
    <tableColumn id="1" xr3:uid="{350019CF-031A-434C-B02E-E25A3E5C76C0}" name="Kannattavuus"/>
  </tableColumns>
  <tableStyleInfo name="TableStyleMedium2"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B6E08B1F-5152-44A8-94BE-DFA87895C5A0}" name="Taulukko2" displayName="Taulukko2" ref="F10:F12" totalsRowShown="0">
  <autoFilter ref="F10:F12" xr:uid="{B6E08B1F-5152-44A8-94BE-DFA87895C5A0}"/>
  <tableColumns count="1">
    <tableColumn id="1" xr3:uid="{96359477-3077-4BCA-8B37-A5511C05C15D}" name="Vastaus"/>
  </tableColumns>
  <tableStyleInfo name="TableStyleMedium2"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A5F1B098-2366-4E38-B717-AC68E8B5D041}" name="Taulukko3" displayName="Taulukko3" ref="F20:F23" totalsRowShown="0">
  <autoFilter ref="F20:F23" xr:uid="{A5F1B098-2366-4E38-B717-AC68E8B5D041}"/>
  <tableColumns count="1">
    <tableColumn id="1" xr3:uid="{84887A8B-8A2F-4910-9562-DA52DE3B5686}" name="Vastaus"/>
  </tableColumns>
  <tableStyleInfo name="TableStyleMedium2"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A6AD8A45-BC0F-48F6-B97E-882EE6A5F380}" name="Taulukko5" displayName="Taulukko5" ref="L2:L4" totalsRowShown="0">
  <autoFilter ref="L2:L4" xr:uid="{A6AD8A45-BC0F-48F6-B97E-882EE6A5F380}"/>
  <tableColumns count="1">
    <tableColumn id="1" xr3:uid="{97579EEB-92F5-40CB-A638-ED88881C472D}" name="Sarake1"/>
  </tableColumns>
  <tableStyleInfo name="TableStyleMedium2" showFirstColumn="0"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9B6053AE-D5B3-43A1-8224-D0C361D81630}" name="Taulukko4" displayName="Taulukko4" ref="I1:I6" totalsRowShown="0" headerRowDxfId="0">
  <autoFilter ref="I1:I6" xr:uid="{9B6053AE-D5B3-43A1-8224-D0C361D81630}"/>
  <tableColumns count="1">
    <tableColumn id="1" xr3:uid="{6DD31FD4-A667-429B-9695-EA3BC8EBB729}" name="Taso"/>
  </tableColumns>
  <tableStyleInfo name="TableStyleMedium2" showFirstColumn="0" showLastColumn="0" showRowStripes="1" showColumnStripes="0"/>
</table>
</file>

<file path=xl/theme/theme1.xml><?xml version="1.0" encoding="utf-8"?>
<a:theme xmlns:a="http://schemas.openxmlformats.org/drawingml/2006/main" name="Espoon kaupunki">
  <a:themeElements>
    <a:clrScheme name="Espoon kaupunki">
      <a:dk1>
        <a:sysClr val="windowText" lastClr="000000"/>
      </a:dk1>
      <a:lt1>
        <a:sysClr val="window" lastClr="FFFFFF"/>
      </a:lt1>
      <a:dk2>
        <a:srgbClr val="012169"/>
      </a:dk2>
      <a:lt2>
        <a:srgbClr val="DFE5EB"/>
      </a:lt2>
      <a:accent1>
        <a:srgbClr val="0050BB"/>
      </a:accent1>
      <a:accent2>
        <a:srgbClr val="FFDC47"/>
      </a:accent2>
      <a:accent3>
        <a:srgbClr val="8AC987"/>
      </a:accent3>
      <a:accent4>
        <a:srgbClr val="FF4F57"/>
      </a:accent4>
      <a:accent5>
        <a:srgbClr val="9D85E5"/>
      </a:accent5>
      <a:accent6>
        <a:srgbClr val="24573C"/>
      </a:accent6>
      <a:hlink>
        <a:srgbClr val="0050BB"/>
      </a:hlink>
      <a:folHlink>
        <a:srgbClr val="800080"/>
      </a:folHlink>
    </a:clrScheme>
    <a:fontScheme name="Espoon kaupunki">
      <a:majorFont>
        <a:latin typeface="Arial"/>
        <a:ea typeface=""/>
        <a:cs typeface=""/>
      </a:majorFont>
      <a:minorFont>
        <a:latin typeface="Arial"/>
        <a:ea typeface=""/>
        <a:cs typeface=""/>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spDef>
      <a:spPr>
        <a:ln>
          <a:noFill/>
        </a:ln>
      </a:spPr>
      <a:bodyPr rtlCol="0" anchor="ctr"/>
      <a:lstStyle>
        <a:defPPr algn="ctr">
          <a:defRPr/>
        </a:defPPr>
      </a:lstStyle>
      <a:style>
        <a:lnRef idx="2">
          <a:schemeClr val="accent1">
            <a:shade val="50000"/>
          </a:schemeClr>
        </a:lnRef>
        <a:fillRef idx="1">
          <a:schemeClr val="accent1"/>
        </a:fillRef>
        <a:effectRef idx="0">
          <a:schemeClr val="accent1"/>
        </a:effectRef>
        <a:fontRef idx="minor">
          <a:schemeClr val="lt1"/>
        </a:fontRef>
      </a:style>
    </a:spDef>
    <a:lnDef>
      <a:spPr>
        <a:ln w="12700">
          <a:solidFill>
            <a:srgbClr val="0047B6"/>
          </a:solidFill>
        </a:ln>
      </a:spPr>
      <a:bodyPr/>
      <a:lstStyle/>
      <a:style>
        <a:lnRef idx="1">
          <a:schemeClr val="accent1"/>
        </a:lnRef>
        <a:fillRef idx="0">
          <a:schemeClr val="accent1"/>
        </a:fillRef>
        <a:effectRef idx="0">
          <a:schemeClr val="accent1"/>
        </a:effectRef>
        <a:fontRef idx="minor">
          <a:schemeClr val="tx1"/>
        </a:fontRef>
      </a:style>
    </a:lnDef>
    <a:txDef>
      <a:spPr>
        <a:noFill/>
      </a:spPr>
      <a:bodyPr wrap="square" lIns="0" tIns="0" rIns="0" bIns="0" rtlCol="0">
        <a:spAutoFit/>
      </a:bodyPr>
      <a:lstStyle>
        <a:defPPr algn="l">
          <a:defRPr dirty="0" err="1" smtClean="0"/>
        </a:defPPr>
      </a:lstStyle>
    </a:txDef>
  </a:objectDefaults>
  <a:extraClrSchemeLst/>
  <a:extLst>
    <a:ext uri="{05A4C25C-085E-4340-85A3-A5531E510DB2}">
      <thm15:themeFamily xmlns:thm15="http://schemas.microsoft.com/office/thememl/2012/main" name="Espoon kaupunki" id="{143FD25D-734F-449D-9363-02797CE1ADFB}" vid="{5B92F9C7-A606-4D20-9245-763799E78A89}"/>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table" Target="../tables/table2.xml"/><Relationship Id="rId2" Type="http://schemas.openxmlformats.org/officeDocument/2006/relationships/table" Target="../tables/table1.xml"/><Relationship Id="rId1" Type="http://schemas.openxmlformats.org/officeDocument/2006/relationships/printerSettings" Target="../printerSettings/printerSettings2.bin"/><Relationship Id="rId4" Type="http://schemas.openxmlformats.org/officeDocument/2006/relationships/table" Target="../tables/table3.xm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table" Target="../tables/table4.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3" Type="http://schemas.openxmlformats.org/officeDocument/2006/relationships/printerSettings" Target="../printerSettings/printerSettings6.bin"/><Relationship Id="rId2" Type="http://schemas.openxmlformats.org/officeDocument/2006/relationships/hyperlink" Target="https://vm.fi/documents/10623/21712845/Liite+7%2C+riskimatriisi.pdf/7c577152-2a67-8963-bd5e-5035b0b7af5d/Liite+7%2C+riskimatriisi.pdf" TargetMode="External"/><Relationship Id="rId1" Type="http://schemas.openxmlformats.org/officeDocument/2006/relationships/hyperlink" Target="https://vm.fi/documents/10623/1898625/Riskiarviointi+ohje/fe847307-0fc9-4389-bc0c-f003a98c150f" TargetMode="External"/><Relationship Id="rId4" Type="http://schemas.openxmlformats.org/officeDocument/2006/relationships/table" Target="../tables/table5.xml"/></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I20"/>
  <sheetViews>
    <sheetView topLeftCell="A9" zoomScale="90" zoomScaleNormal="90" workbookViewId="0">
      <selection activeCell="J10" sqref="J10"/>
    </sheetView>
  </sheetViews>
  <sheetFormatPr defaultRowHeight="14.25"/>
  <cols>
    <col min="3" max="3" width="17.375" customWidth="1"/>
    <col min="7" max="7" width="17.125" customWidth="1"/>
    <col min="8" max="8" width="50.25" customWidth="1"/>
    <col min="9" max="9" width="105.875" customWidth="1"/>
  </cols>
  <sheetData>
    <row r="1" spans="1:9" ht="36" customHeight="1" thickBot="1">
      <c r="A1" s="263" t="s">
        <v>0</v>
      </c>
      <c r="B1" s="263"/>
      <c r="C1" s="263"/>
      <c r="D1" s="263"/>
      <c r="E1" s="263"/>
      <c r="F1" s="263"/>
      <c r="G1" s="263"/>
      <c r="H1" s="263"/>
      <c r="I1" s="264"/>
    </row>
    <row r="2" spans="1:9" ht="14.45" customHeight="1" thickTop="1">
      <c r="A2" s="244"/>
      <c r="B2" s="244"/>
      <c r="C2" s="244"/>
      <c r="D2" s="258" t="s">
        <v>413</v>
      </c>
      <c r="E2" s="259"/>
      <c r="F2" s="259"/>
      <c r="G2" s="259"/>
      <c r="H2" s="259"/>
      <c r="I2" s="260"/>
    </row>
    <row r="3" spans="1:9" ht="170.1" customHeight="1">
      <c r="A3" s="245"/>
      <c r="B3" s="245"/>
      <c r="C3" s="245"/>
      <c r="D3" s="261"/>
      <c r="E3" s="261"/>
      <c r="F3" s="261"/>
      <c r="G3" s="261"/>
      <c r="H3" s="261"/>
      <c r="I3" s="262"/>
    </row>
    <row r="4" spans="1:9" ht="33" customHeight="1" thickBot="1">
      <c r="A4" s="273" t="s">
        <v>1</v>
      </c>
      <c r="B4" s="273"/>
      <c r="C4" s="273"/>
      <c r="D4" s="273"/>
      <c r="E4" s="273"/>
      <c r="F4" s="273"/>
      <c r="G4" s="274"/>
      <c r="H4" s="140" t="s">
        <v>2</v>
      </c>
      <c r="I4" s="141" t="s">
        <v>3</v>
      </c>
    </row>
    <row r="5" spans="1:9" ht="259.35000000000002" customHeight="1" thickTop="1">
      <c r="A5" s="265" t="s">
        <v>4</v>
      </c>
      <c r="B5" s="265"/>
      <c r="C5" s="265"/>
      <c r="D5" s="265"/>
      <c r="E5" s="265"/>
      <c r="F5" s="265"/>
      <c r="G5" s="266"/>
      <c r="H5" s="246" t="s">
        <v>5</v>
      </c>
      <c r="I5" s="249" t="s">
        <v>414</v>
      </c>
    </row>
    <row r="6" spans="1:9" ht="154.5" customHeight="1">
      <c r="A6" s="267" t="s">
        <v>6</v>
      </c>
      <c r="B6" s="267"/>
      <c r="C6" s="267"/>
      <c r="D6" s="267"/>
      <c r="E6" s="267"/>
      <c r="F6" s="267"/>
      <c r="G6" s="268"/>
      <c r="H6" s="247" t="s">
        <v>7</v>
      </c>
      <c r="I6" s="250" t="s">
        <v>8</v>
      </c>
    </row>
    <row r="7" spans="1:9" ht="218.1" customHeight="1">
      <c r="A7" s="267" t="s">
        <v>9</v>
      </c>
      <c r="B7" s="267"/>
      <c r="C7" s="267"/>
      <c r="D7" s="267"/>
      <c r="E7" s="267"/>
      <c r="F7" s="267"/>
      <c r="G7" s="268"/>
      <c r="H7" s="247" t="s">
        <v>10</v>
      </c>
      <c r="I7" s="251" t="s">
        <v>11</v>
      </c>
    </row>
    <row r="8" spans="1:9" ht="242.1" customHeight="1">
      <c r="A8" s="267" t="s">
        <v>12</v>
      </c>
      <c r="B8" s="267"/>
      <c r="C8" s="267"/>
      <c r="D8" s="267"/>
      <c r="E8" s="267"/>
      <c r="F8" s="267"/>
      <c r="G8" s="268"/>
      <c r="H8" s="247" t="s">
        <v>13</v>
      </c>
      <c r="I8" s="252" t="s">
        <v>415</v>
      </c>
    </row>
    <row r="9" spans="1:9" ht="288.60000000000002" customHeight="1">
      <c r="A9" s="267" t="s">
        <v>14</v>
      </c>
      <c r="B9" s="267"/>
      <c r="C9" s="267"/>
      <c r="D9" s="267"/>
      <c r="E9" s="267"/>
      <c r="F9" s="267"/>
      <c r="G9" s="268"/>
      <c r="H9" s="247" t="s">
        <v>13</v>
      </c>
      <c r="I9" s="252" t="s">
        <v>416</v>
      </c>
    </row>
    <row r="10" spans="1:9" ht="103.5" customHeight="1">
      <c r="A10" s="267" t="s">
        <v>15</v>
      </c>
      <c r="B10" s="267"/>
      <c r="C10" s="267"/>
      <c r="D10" s="267"/>
      <c r="E10" s="267"/>
      <c r="F10" s="267"/>
      <c r="G10" s="268"/>
      <c r="H10" s="247" t="s">
        <v>16</v>
      </c>
      <c r="I10" s="269" t="s">
        <v>17</v>
      </c>
    </row>
    <row r="11" spans="1:9" ht="99.95" customHeight="1" thickBot="1">
      <c r="A11" s="271" t="s">
        <v>18</v>
      </c>
      <c r="B11" s="271"/>
      <c r="C11" s="271"/>
      <c r="D11" s="271"/>
      <c r="E11" s="271"/>
      <c r="F11" s="271"/>
      <c r="G11" s="272"/>
      <c r="H11" s="248" t="s">
        <v>16</v>
      </c>
      <c r="I11" s="270"/>
    </row>
    <row r="12" spans="1:9" ht="15" thickTop="1"/>
    <row r="13" spans="1:9">
      <c r="A13" s="256" t="s">
        <v>19</v>
      </c>
      <c r="B13" s="257"/>
      <c r="C13" s="257"/>
      <c r="D13" s="257"/>
      <c r="E13" s="257"/>
      <c r="F13" s="257"/>
      <c r="G13" s="257"/>
      <c r="H13" s="257"/>
      <c r="I13" s="257"/>
    </row>
    <row r="14" spans="1:9">
      <c r="A14" s="257"/>
      <c r="B14" s="257"/>
      <c r="C14" s="257"/>
      <c r="D14" s="257"/>
      <c r="E14" s="257"/>
      <c r="F14" s="257"/>
      <c r="G14" s="257"/>
      <c r="H14" s="257"/>
      <c r="I14" s="257"/>
    </row>
    <row r="15" spans="1:9">
      <c r="A15" s="257"/>
      <c r="B15" s="257"/>
      <c r="C15" s="257"/>
      <c r="D15" s="257"/>
      <c r="E15" s="257"/>
      <c r="F15" s="257"/>
      <c r="G15" s="257"/>
      <c r="H15" s="257"/>
      <c r="I15" s="257"/>
    </row>
    <row r="16" spans="1:9">
      <c r="A16" s="257"/>
      <c r="B16" s="257"/>
      <c r="C16" s="257"/>
      <c r="D16" s="257"/>
      <c r="E16" s="257"/>
      <c r="F16" s="257"/>
      <c r="G16" s="257"/>
      <c r="H16" s="257"/>
      <c r="I16" s="257"/>
    </row>
    <row r="17" spans="1:9">
      <c r="A17" s="257"/>
      <c r="B17" s="257"/>
      <c r="C17" s="257"/>
      <c r="D17" s="257"/>
      <c r="E17" s="257"/>
      <c r="F17" s="257"/>
      <c r="G17" s="257"/>
      <c r="H17" s="257"/>
      <c r="I17" s="257"/>
    </row>
    <row r="18" spans="1:9">
      <c r="A18" s="257"/>
      <c r="B18" s="257"/>
      <c r="C18" s="257"/>
      <c r="D18" s="257"/>
      <c r="E18" s="257"/>
      <c r="F18" s="257"/>
      <c r="G18" s="257"/>
      <c r="H18" s="257"/>
      <c r="I18" s="257"/>
    </row>
    <row r="19" spans="1:9">
      <c r="A19" s="257"/>
      <c r="B19" s="257"/>
      <c r="C19" s="257"/>
      <c r="D19" s="257"/>
      <c r="E19" s="257"/>
      <c r="F19" s="257"/>
      <c r="G19" s="257"/>
      <c r="H19" s="257"/>
      <c r="I19" s="257"/>
    </row>
    <row r="20" spans="1:9">
      <c r="A20" s="257"/>
      <c r="B20" s="257"/>
      <c r="C20" s="257"/>
      <c r="D20" s="257"/>
      <c r="E20" s="257"/>
      <c r="F20" s="257"/>
      <c r="G20" s="257"/>
      <c r="H20" s="257"/>
      <c r="I20" s="257"/>
    </row>
  </sheetData>
  <mergeCells count="12">
    <mergeCell ref="A13:I20"/>
    <mergeCell ref="D2:I3"/>
    <mergeCell ref="A1:I1"/>
    <mergeCell ref="A5:G5"/>
    <mergeCell ref="A6:G6"/>
    <mergeCell ref="A10:G10"/>
    <mergeCell ref="I10:I11"/>
    <mergeCell ref="A11:G11"/>
    <mergeCell ref="A4:G4"/>
    <mergeCell ref="A7:G7"/>
    <mergeCell ref="A8:G8"/>
    <mergeCell ref="A9:G9"/>
  </mergeCells>
  <pageMargins left="0.7" right="0.7" top="0.75" bottom="0.75" header="0.3" footer="0.3"/>
  <pageSetup paperSize="9" orientation="portrait" verticalDpi="0" r:id="rId1"/>
  <headerFooter>
    <oddFooter>&amp;C_x000D_&amp;1#&amp;"Verdana"&amp;7&amp;K000000 Confidential</oddFoot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26"/>
  <sheetViews>
    <sheetView tabSelected="1" zoomScale="115" zoomScaleNormal="115" zoomScaleSheetLayoutView="120" workbookViewId="0">
      <selection activeCell="C4" sqref="C4"/>
    </sheetView>
  </sheetViews>
  <sheetFormatPr defaultRowHeight="14.25"/>
  <cols>
    <col min="1" max="1" width="49" customWidth="1"/>
    <col min="2" max="2" width="49.625" customWidth="1"/>
    <col min="3" max="3" width="29.125" customWidth="1"/>
    <col min="4" max="4" width="30.5" customWidth="1"/>
    <col min="6" max="6" width="14.625" hidden="1" customWidth="1"/>
    <col min="7" max="7" width="8.625" hidden="1" customWidth="1"/>
    <col min="8" max="8" width="30.5" customWidth="1"/>
    <col min="9" max="9" width="33.625" customWidth="1"/>
  </cols>
  <sheetData>
    <row r="1" spans="1:9" ht="78.599999999999994" customHeight="1" thickBot="1">
      <c r="A1" s="132" t="s">
        <v>20</v>
      </c>
      <c r="B1" s="149" t="s">
        <v>21</v>
      </c>
      <c r="C1" s="149" t="s">
        <v>22</v>
      </c>
      <c r="D1" s="149" t="s">
        <v>23</v>
      </c>
      <c r="F1" s="1" t="s">
        <v>24</v>
      </c>
    </row>
    <row r="2" spans="1:9" ht="154.35" customHeight="1" thickTop="1" thickBot="1">
      <c r="A2" s="150" t="s">
        <v>25</v>
      </c>
      <c r="B2" s="121" t="s">
        <v>26</v>
      </c>
      <c r="C2" s="122" t="s">
        <v>27</v>
      </c>
      <c r="D2" s="123" t="s">
        <v>28</v>
      </c>
      <c r="F2" t="s">
        <v>29</v>
      </c>
      <c r="H2" s="156"/>
      <c r="I2" s="157" t="s">
        <v>30</v>
      </c>
    </row>
    <row r="3" spans="1:9" ht="88.5" customHeight="1" thickBot="1">
      <c r="A3" s="151" t="s">
        <v>31</v>
      </c>
      <c r="B3" s="124" t="s">
        <v>32</v>
      </c>
      <c r="C3" s="125" t="s">
        <v>33</v>
      </c>
      <c r="D3" s="126" t="s">
        <v>34</v>
      </c>
      <c r="F3" t="s">
        <v>21</v>
      </c>
      <c r="H3" s="158"/>
      <c r="I3" s="157" t="s">
        <v>35</v>
      </c>
    </row>
    <row r="4" spans="1:9" ht="108" customHeight="1" thickTop="1">
      <c r="A4" s="159" t="s">
        <v>36</v>
      </c>
      <c r="B4" s="152" t="s">
        <v>23</v>
      </c>
      <c r="F4" s="2" t="s">
        <v>22</v>
      </c>
    </row>
    <row r="5" spans="1:9" ht="23.85" customHeight="1">
      <c r="F5" t="s">
        <v>23</v>
      </c>
    </row>
    <row r="6" spans="1:9" ht="25.35" customHeight="1"/>
    <row r="7" spans="1:9" ht="60" customHeight="1">
      <c r="A7" s="276" t="s">
        <v>37</v>
      </c>
      <c r="B7" s="276"/>
      <c r="C7" s="276"/>
    </row>
    <row r="8" spans="1:9" ht="39.6" customHeight="1" thickBot="1">
      <c r="A8" s="131" t="s">
        <v>38</v>
      </c>
      <c r="B8" s="131" t="s">
        <v>39</v>
      </c>
      <c r="C8" s="131" t="s">
        <v>40</v>
      </c>
    </row>
    <row r="9" spans="1:9" ht="119.1" customHeight="1" thickTop="1">
      <c r="A9" s="133" t="s">
        <v>41</v>
      </c>
      <c r="B9" s="128" t="s">
        <v>42</v>
      </c>
      <c r="C9" s="152" t="s">
        <v>43</v>
      </c>
    </row>
    <row r="10" spans="1:9" ht="97.35" customHeight="1">
      <c r="A10" s="133" t="s">
        <v>44</v>
      </c>
      <c r="B10" s="128" t="s">
        <v>45</v>
      </c>
      <c r="C10" s="152" t="s">
        <v>43</v>
      </c>
      <c r="F10" t="s">
        <v>46</v>
      </c>
    </row>
    <row r="11" spans="1:9" ht="102.6" customHeight="1">
      <c r="A11" s="133" t="s">
        <v>47</v>
      </c>
      <c r="B11" s="128" t="s">
        <v>48</v>
      </c>
      <c r="C11" s="152" t="s">
        <v>49</v>
      </c>
      <c r="F11" t="s">
        <v>43</v>
      </c>
    </row>
    <row r="12" spans="1:9" ht="101.85" customHeight="1">
      <c r="A12" s="133" t="s">
        <v>50</v>
      </c>
      <c r="B12" s="128" t="s">
        <v>51</v>
      </c>
      <c r="C12" s="152" t="s">
        <v>43</v>
      </c>
      <c r="F12" t="s">
        <v>52</v>
      </c>
    </row>
    <row r="13" spans="1:9" ht="59.1" customHeight="1">
      <c r="A13" s="275" t="s">
        <v>53</v>
      </c>
      <c r="B13" s="275"/>
      <c r="C13" s="275"/>
    </row>
    <row r="14" spans="1:9" ht="39" customHeight="1" thickBot="1">
      <c r="A14" s="130" t="s">
        <v>54</v>
      </c>
      <c r="B14" s="130" t="s">
        <v>39</v>
      </c>
      <c r="C14" s="130" t="s">
        <v>40</v>
      </c>
    </row>
    <row r="15" spans="1:9" ht="85.35" customHeight="1" thickTop="1">
      <c r="A15" s="134" t="s">
        <v>55</v>
      </c>
      <c r="B15" s="128" t="s">
        <v>56</v>
      </c>
      <c r="C15" s="152" t="s">
        <v>43</v>
      </c>
    </row>
    <row r="16" spans="1:9" ht="92.1" customHeight="1">
      <c r="A16" s="4" t="s">
        <v>57</v>
      </c>
      <c r="B16" s="128" t="s">
        <v>58</v>
      </c>
      <c r="C16" s="152" t="s">
        <v>43</v>
      </c>
      <c r="F16">
        <f>COUNTIF(C9:C12,"Kyllä") + COUNTIF(C9:C12,"Ei maalämpökohde")</f>
        <v>4</v>
      </c>
      <c r="G16" t="s">
        <v>59</v>
      </c>
    </row>
    <row r="17" spans="1:7" ht="119.85" customHeight="1">
      <c r="A17" s="4" t="s">
        <v>60</v>
      </c>
      <c r="B17" s="128" t="s">
        <v>61</v>
      </c>
      <c r="C17" s="152" t="s">
        <v>43</v>
      </c>
      <c r="F17">
        <f>COUNTIFS(B22,"=Kyllä",B23,"&gt;=3",B4,"Hyvä")</f>
        <v>0</v>
      </c>
      <c r="G17" t="s">
        <v>62</v>
      </c>
    </row>
    <row r="18" spans="1:7" ht="103.35" customHeight="1">
      <c r="A18" s="4" t="s">
        <v>63</v>
      </c>
      <c r="B18" s="128" t="s">
        <v>64</v>
      </c>
      <c r="C18" s="152" t="s">
        <v>43</v>
      </c>
      <c r="F18">
        <f>COUNTIFS(B22,"=Kyllä",B23,"&gt;=3",B4,"Erittäin hyvä")</f>
        <v>1</v>
      </c>
      <c r="G18" t="s">
        <v>65</v>
      </c>
    </row>
    <row r="19" spans="1:7" ht="101.85" customHeight="1">
      <c r="A19" s="4" t="s">
        <v>66</v>
      </c>
      <c r="B19" s="128" t="s">
        <v>67</v>
      </c>
      <c r="C19" s="152" t="s">
        <v>52</v>
      </c>
    </row>
    <row r="20" spans="1:7">
      <c r="A20" s="127"/>
      <c r="B20" s="127"/>
      <c r="C20" s="127"/>
      <c r="F20" t="s">
        <v>46</v>
      </c>
    </row>
    <row r="21" spans="1:7" ht="15" thickBot="1">
      <c r="A21" s="127"/>
      <c r="B21" s="127"/>
      <c r="C21" s="127"/>
      <c r="F21" t="s">
        <v>43</v>
      </c>
    </row>
    <row r="22" spans="1:7" ht="36" customHeight="1" thickTop="1">
      <c r="A22" s="136" t="s">
        <v>68</v>
      </c>
      <c r="B22" s="153" t="str">
        <f>IF(F16&gt;=COUNTA(C9:C12),"Kyllä","Ei")</f>
        <v>Kyllä</v>
      </c>
      <c r="C22" s="138"/>
      <c r="F22" t="s">
        <v>52</v>
      </c>
    </row>
    <row r="23" spans="1:7" ht="64.349999999999994" customHeight="1">
      <c r="A23" s="137" t="s">
        <v>69</v>
      </c>
      <c r="B23" s="154">
        <f>COUNTIF(C15:C19,"Kyllä")</f>
        <v>4</v>
      </c>
      <c r="C23" s="139" t="s">
        <v>412</v>
      </c>
      <c r="F23" t="s">
        <v>49</v>
      </c>
    </row>
    <row r="24" spans="1:7">
      <c r="A24" s="127"/>
      <c r="B24" s="127"/>
      <c r="C24" s="127"/>
    </row>
    <row r="25" spans="1:7" ht="15" thickBot="1">
      <c r="A25" s="127"/>
      <c r="B25" s="127"/>
      <c r="C25" s="127"/>
    </row>
    <row r="26" spans="1:7" ht="52.5" customHeight="1" thickTop="1">
      <c r="A26" s="135" t="s">
        <v>70</v>
      </c>
      <c r="B26" s="155" t="str">
        <f>IF(F17+F18&gt;=1,"Kyllä","Ei")</f>
        <v>Kyllä</v>
      </c>
      <c r="C26" s="129"/>
    </row>
  </sheetData>
  <mergeCells count="2">
    <mergeCell ref="A13:C13"/>
    <mergeCell ref="A7:C7"/>
  </mergeCells>
  <phoneticPr fontId="44" type="noConversion"/>
  <dataValidations count="3">
    <dataValidation type="list" allowBlank="1" showInputMessage="1" showErrorMessage="1" sqref="B4" xr:uid="{D499DCE6-68CF-41BE-8921-A2C2A35ABF19}">
      <formula1>$F$2:$F$5</formula1>
    </dataValidation>
    <dataValidation type="list" allowBlank="1" showInputMessage="1" showErrorMessage="1" sqref="C15:C19 C9:C10 C12" xr:uid="{DF39AEB1-D61A-44A6-A37D-025F76C3887A}">
      <formula1>$F$11:$F$12</formula1>
    </dataValidation>
    <dataValidation type="list" allowBlank="1" showInputMessage="1" showErrorMessage="1" sqref="C11" xr:uid="{88AB2710-8D9A-4EDB-9CD6-F2EB59608A88}">
      <formula1>$F$21:$F$23</formula1>
    </dataValidation>
  </dataValidations>
  <pageMargins left="0.7" right="0.7" top="0.75" bottom="0.75" header="0.3" footer="0.3"/>
  <pageSetup paperSize="9" orientation="portrait" r:id="rId1"/>
  <headerFooter>
    <oddFooter>&amp;C_x000D_&amp;1#&amp;"Verdana"&amp;7&amp;K000000 Confidential</oddFooter>
  </headerFooter>
  <tableParts count="3">
    <tablePart r:id="rId2"/>
    <tablePart r:id="rId3"/>
    <tablePart r:id="rId4"/>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4ECDEB3-197D-4931-88CC-DC239D978D35}">
  <dimension ref="A1:I30"/>
  <sheetViews>
    <sheetView zoomScaleNormal="100" workbookViewId="0">
      <selection activeCell="B27" sqref="B27"/>
    </sheetView>
  </sheetViews>
  <sheetFormatPr defaultRowHeight="14.25"/>
  <cols>
    <col min="1" max="1" width="39.625" style="2" customWidth="1"/>
    <col min="2" max="2" width="127.5" style="2" customWidth="1"/>
    <col min="3" max="3" width="12.125" customWidth="1"/>
  </cols>
  <sheetData>
    <row r="1" spans="1:9" s="3" customFormat="1" ht="15">
      <c r="A1" s="31" t="s">
        <v>71</v>
      </c>
      <c r="B1" s="31"/>
    </row>
    <row r="2" spans="1:9" s="3" customFormat="1" ht="15">
      <c r="A2" s="28" t="s">
        <v>72</v>
      </c>
      <c r="B2" s="28"/>
      <c r="C2" s="116" t="s">
        <v>73</v>
      </c>
    </row>
    <row r="3" spans="1:9" ht="70.349999999999994" customHeight="1">
      <c r="A3" s="277" t="s">
        <v>74</v>
      </c>
      <c r="B3" s="29" t="s">
        <v>75</v>
      </c>
      <c r="C3" s="117"/>
      <c r="I3" t="s">
        <v>76</v>
      </c>
    </row>
    <row r="4" spans="1:9" ht="111" customHeight="1">
      <c r="A4" s="278"/>
      <c r="B4" s="29" t="s">
        <v>77</v>
      </c>
      <c r="C4" s="117"/>
    </row>
    <row r="5" spans="1:9" ht="92.1" customHeight="1">
      <c r="A5" s="277" t="s">
        <v>78</v>
      </c>
      <c r="B5" s="29" t="s">
        <v>79</v>
      </c>
      <c r="C5" s="117"/>
    </row>
    <row r="6" spans="1:9" ht="49.35" customHeight="1">
      <c r="A6" s="279"/>
      <c r="B6" s="29" t="s">
        <v>80</v>
      </c>
      <c r="C6" s="117"/>
    </row>
    <row r="7" spans="1:9" ht="43.35" customHeight="1">
      <c r="A7" s="278"/>
      <c r="B7" s="29" t="s">
        <v>81</v>
      </c>
      <c r="C7" s="117"/>
    </row>
    <row r="8" spans="1:9" ht="81.599999999999994" customHeight="1">
      <c r="A8" s="119" t="s">
        <v>82</v>
      </c>
      <c r="B8" s="29" t="s">
        <v>83</v>
      </c>
      <c r="C8" s="117"/>
    </row>
    <row r="9" spans="1:9" ht="47.85" customHeight="1">
      <c r="A9" s="280" t="s">
        <v>84</v>
      </c>
      <c r="B9" s="32" t="s">
        <v>85</v>
      </c>
      <c r="C9" s="117"/>
    </row>
    <row r="10" spans="1:9" ht="54.6" customHeight="1">
      <c r="A10" s="281"/>
      <c r="B10" s="120" t="s">
        <v>86</v>
      </c>
      <c r="C10" s="117"/>
    </row>
    <row r="11" spans="1:9" ht="111.6" customHeight="1">
      <c r="A11" s="281"/>
      <c r="B11" s="120" t="s">
        <v>87</v>
      </c>
      <c r="C11" s="117"/>
    </row>
    <row r="12" spans="1:9" ht="50.1" customHeight="1">
      <c r="A12" s="281"/>
      <c r="B12" s="120" t="s">
        <v>88</v>
      </c>
      <c r="C12" s="117"/>
    </row>
    <row r="13" spans="1:9" ht="97.5" customHeight="1">
      <c r="A13" s="281"/>
      <c r="B13" s="120" t="s">
        <v>89</v>
      </c>
      <c r="C13" s="117"/>
    </row>
    <row r="14" spans="1:9" ht="60" customHeight="1">
      <c r="A14" s="281"/>
      <c r="B14" s="120" t="s">
        <v>90</v>
      </c>
      <c r="C14" s="117"/>
    </row>
    <row r="15" spans="1:9" ht="39" customHeight="1">
      <c r="A15" s="281"/>
      <c r="B15" s="120" t="s">
        <v>91</v>
      </c>
      <c r="C15" s="117"/>
    </row>
    <row r="16" spans="1:9" s="3" customFormat="1" ht="15.75" thickBot="1">
      <c r="A16" s="30" t="s">
        <v>92</v>
      </c>
      <c r="B16" s="30"/>
      <c r="C16" s="118"/>
    </row>
    <row r="17" spans="1:5" ht="15">
      <c r="A17" s="28" t="s">
        <v>72</v>
      </c>
      <c r="B17" s="28" t="s">
        <v>93</v>
      </c>
      <c r="C17" s="117"/>
    </row>
    <row r="18" spans="1:5" ht="184.35" customHeight="1">
      <c r="A18" s="277" t="s">
        <v>94</v>
      </c>
      <c r="B18" s="29" t="s">
        <v>95</v>
      </c>
      <c r="C18" s="117"/>
    </row>
    <row r="19" spans="1:5" ht="146.85" customHeight="1">
      <c r="A19" s="279"/>
      <c r="B19" s="29" t="s">
        <v>96</v>
      </c>
      <c r="C19" s="117"/>
    </row>
    <row r="20" spans="1:5" ht="185.85" customHeight="1">
      <c r="A20" s="278"/>
      <c r="B20" s="29" t="s">
        <v>97</v>
      </c>
      <c r="C20" s="117"/>
    </row>
    <row r="21" spans="1:5" ht="138.6" customHeight="1">
      <c r="A21" s="277" t="s">
        <v>98</v>
      </c>
      <c r="B21" s="29" t="s">
        <v>99</v>
      </c>
      <c r="C21" s="117"/>
    </row>
    <row r="22" spans="1:5" ht="130.35" customHeight="1">
      <c r="A22" s="279"/>
      <c r="B22" s="29" t="s">
        <v>100</v>
      </c>
      <c r="C22" s="117"/>
    </row>
    <row r="23" spans="1:5" ht="176.1" customHeight="1">
      <c r="A23" s="278"/>
      <c r="B23" s="29" t="s">
        <v>101</v>
      </c>
      <c r="C23" s="117"/>
    </row>
    <row r="24" spans="1:5" ht="242.1" customHeight="1">
      <c r="A24" s="119" t="s">
        <v>102</v>
      </c>
      <c r="B24" s="29" t="s">
        <v>103</v>
      </c>
      <c r="C24" s="117"/>
    </row>
    <row r="25" spans="1:5" ht="151.5" customHeight="1">
      <c r="A25" s="119" t="s">
        <v>104</v>
      </c>
      <c r="B25" s="29" t="s">
        <v>105</v>
      </c>
      <c r="C25" s="117"/>
    </row>
    <row r="26" spans="1:5" ht="287.85000000000002" customHeight="1">
      <c r="A26" s="119" t="s">
        <v>106</v>
      </c>
      <c r="B26" s="29" t="s">
        <v>107</v>
      </c>
      <c r="C26" s="117"/>
    </row>
    <row r="27" spans="1:5" ht="366.6" customHeight="1">
      <c r="A27" s="119" t="s">
        <v>108</v>
      </c>
      <c r="B27" s="32" t="s">
        <v>109</v>
      </c>
      <c r="C27" s="117"/>
    </row>
    <row r="28" spans="1:5" s="3" customFormat="1" ht="30">
      <c r="A28" s="31" t="s">
        <v>110</v>
      </c>
      <c r="B28" s="31"/>
      <c r="C28" s="117"/>
    </row>
    <row r="29" spans="1:5" s="3" customFormat="1" ht="15">
      <c r="A29" s="28" t="s">
        <v>72</v>
      </c>
      <c r="B29" s="28"/>
      <c r="C29" s="117"/>
      <c r="E29" s="3" t="s">
        <v>76</v>
      </c>
    </row>
    <row r="30" spans="1:5" ht="270" customHeight="1">
      <c r="A30" s="119" t="s">
        <v>108</v>
      </c>
      <c r="B30" s="32" t="s">
        <v>111</v>
      </c>
      <c r="C30" s="117"/>
    </row>
  </sheetData>
  <mergeCells count="5">
    <mergeCell ref="A3:A4"/>
    <mergeCell ref="A5:A7"/>
    <mergeCell ref="A9:A15"/>
    <mergeCell ref="A18:A20"/>
    <mergeCell ref="A21:A23"/>
  </mergeCells>
  <pageMargins left="0.7" right="0.7" top="0.75" bottom="0.75" header="0.3" footer="0.3"/>
  <pageSetup paperSize="9" orientation="portrait" verticalDpi="0" r:id="rId1"/>
  <headerFooter>
    <oddFooter>&amp;C_x000D_&amp;1#&amp;"Verdana"&amp;7&amp;K000000 Confidential</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91A7802-978C-4E77-BD79-DA0700035694}">
  <dimension ref="A1:G70"/>
  <sheetViews>
    <sheetView zoomScaleNormal="100" workbookViewId="0">
      <selection activeCell="A12" sqref="A12"/>
    </sheetView>
  </sheetViews>
  <sheetFormatPr defaultRowHeight="14.25"/>
  <cols>
    <col min="1" max="1" width="108.125" customWidth="1"/>
    <col min="2" max="2" width="56.625" customWidth="1"/>
    <col min="3" max="3" width="44.625" customWidth="1"/>
    <col min="5" max="5" width="43.125" bestFit="1" customWidth="1"/>
    <col min="6" max="6" width="21.125" customWidth="1"/>
  </cols>
  <sheetData>
    <row r="1" spans="1:7" ht="18.75" thickBot="1">
      <c r="A1" s="5" t="s">
        <v>112</v>
      </c>
      <c r="B1" s="142" t="s">
        <v>113</v>
      </c>
      <c r="C1" s="142" t="s">
        <v>114</v>
      </c>
    </row>
    <row r="2" spans="1:7" ht="30" thickTop="1">
      <c r="A2" s="5" t="s">
        <v>115</v>
      </c>
      <c r="B2" s="143" t="s">
        <v>116</v>
      </c>
      <c r="C2" s="6"/>
      <c r="G2" s="7"/>
    </row>
    <row r="3" spans="1:7" ht="29.25">
      <c r="A3" s="8" t="s">
        <v>117</v>
      </c>
      <c r="B3" s="144" t="s">
        <v>118</v>
      </c>
      <c r="C3" s="9"/>
      <c r="G3" s="7"/>
    </row>
    <row r="4" spans="1:7" ht="44.25">
      <c r="A4" s="8" t="s">
        <v>119</v>
      </c>
      <c r="B4" s="143" t="s">
        <v>120</v>
      </c>
      <c r="C4" s="10"/>
      <c r="G4" s="7"/>
    </row>
    <row r="5" spans="1:7" ht="15">
      <c r="A5" s="8" t="s">
        <v>121</v>
      </c>
      <c r="B5" s="10" t="s">
        <v>122</v>
      </c>
      <c r="C5" s="10"/>
      <c r="G5" s="7"/>
    </row>
    <row r="6" spans="1:7" ht="29.25">
      <c r="A6" s="8" t="s">
        <v>123</v>
      </c>
      <c r="B6" s="143" t="s">
        <v>124</v>
      </c>
      <c r="C6" s="10"/>
      <c r="G6" s="7"/>
    </row>
    <row r="7" spans="1:7" ht="29.25">
      <c r="A7" s="11" t="s">
        <v>125</v>
      </c>
      <c r="B7" s="145" t="s">
        <v>126</v>
      </c>
      <c r="C7" s="12"/>
      <c r="G7" s="7"/>
    </row>
    <row r="8" spans="1:7" ht="29.25">
      <c r="A8" s="11" t="s">
        <v>127</v>
      </c>
      <c r="B8" s="145" t="s">
        <v>128</v>
      </c>
      <c r="C8" s="12"/>
      <c r="G8" s="7"/>
    </row>
    <row r="9" spans="1:7" ht="29.25">
      <c r="A9" s="11" t="s">
        <v>129</v>
      </c>
      <c r="B9" s="145" t="s">
        <v>130</v>
      </c>
      <c r="C9" s="12"/>
      <c r="G9" s="7"/>
    </row>
    <row r="10" spans="1:7" ht="15">
      <c r="A10" s="11" t="s">
        <v>131</v>
      </c>
      <c r="B10" s="12" t="s">
        <v>132</v>
      </c>
      <c r="C10" s="12"/>
      <c r="G10" s="7"/>
    </row>
    <row r="11" spans="1:7" ht="29.25">
      <c r="A11" s="13" t="s">
        <v>133</v>
      </c>
      <c r="B11" s="146" t="s">
        <v>134</v>
      </c>
      <c r="C11" s="14"/>
      <c r="G11" s="7"/>
    </row>
    <row r="12" spans="1:7" ht="15">
      <c r="A12" s="13" t="s">
        <v>135</v>
      </c>
      <c r="B12" s="14" t="s">
        <v>136</v>
      </c>
      <c r="C12" s="14"/>
    </row>
    <row r="13" spans="1:7" ht="29.25">
      <c r="A13" s="8" t="s">
        <v>137</v>
      </c>
      <c r="B13" s="143" t="s">
        <v>138</v>
      </c>
      <c r="C13" s="10"/>
    </row>
    <row r="14" spans="1:7" ht="43.5">
      <c r="A14" s="8" t="s">
        <v>139</v>
      </c>
      <c r="B14" s="143" t="s">
        <v>140</v>
      </c>
      <c r="C14" s="10"/>
    </row>
    <row r="15" spans="1:7" ht="29.25">
      <c r="A15" s="8" t="s">
        <v>141</v>
      </c>
      <c r="B15" s="143" t="s">
        <v>142</v>
      </c>
      <c r="C15" s="10"/>
    </row>
    <row r="16" spans="1:7" ht="29.25">
      <c r="A16" s="15" t="s">
        <v>143</v>
      </c>
      <c r="B16" s="147" t="s">
        <v>144</v>
      </c>
      <c r="C16" s="16"/>
    </row>
    <row r="17" spans="1:3" ht="30" thickBot="1">
      <c r="A17" s="15" t="s">
        <v>145</v>
      </c>
      <c r="B17" s="148" t="s">
        <v>146</v>
      </c>
      <c r="C17" s="17"/>
    </row>
    <row r="18" spans="1:3">
      <c r="A18" s="18" t="s">
        <v>147</v>
      </c>
      <c r="B18" s="19"/>
      <c r="C18" s="19"/>
    </row>
    <row r="19" spans="1:3">
      <c r="A19" s="18" t="s">
        <v>148</v>
      </c>
      <c r="B19" s="20"/>
      <c r="C19" s="20"/>
    </row>
    <row r="20" spans="1:3" ht="15.75">
      <c r="A20" s="26"/>
      <c r="B20" s="27"/>
      <c r="C20" s="27"/>
    </row>
    <row r="21" spans="1:3">
      <c r="A21" s="18"/>
      <c r="B21" s="21"/>
      <c r="C21" s="21"/>
    </row>
    <row r="22" spans="1:3" ht="15.75" thickBot="1">
      <c r="A22" s="8"/>
      <c r="B22" s="21"/>
      <c r="C22" s="21"/>
    </row>
    <row r="23" spans="1:3" ht="159" customHeight="1" thickBot="1">
      <c r="A23" s="22" t="s">
        <v>149</v>
      </c>
      <c r="B23" s="23"/>
      <c r="C23" s="23"/>
    </row>
    <row r="26" spans="1:3">
      <c r="B26" s="24"/>
      <c r="C26" s="24"/>
    </row>
    <row r="28" spans="1:3">
      <c r="B28" s="24"/>
      <c r="C28" s="24"/>
    </row>
    <row r="50" spans="2:3">
      <c r="B50" s="24"/>
      <c r="C50" s="24"/>
    </row>
    <row r="51" spans="2:3">
      <c r="B51" s="24"/>
      <c r="C51" s="24"/>
    </row>
    <row r="52" spans="2:3">
      <c r="B52" s="24"/>
      <c r="C52" s="24"/>
    </row>
    <row r="61" spans="2:3">
      <c r="B61" s="24"/>
      <c r="C61" s="24"/>
    </row>
    <row r="66" spans="1:1">
      <c r="A66" s="25" t="s">
        <v>150</v>
      </c>
    </row>
    <row r="67" spans="1:1">
      <c r="A67" s="25" t="s">
        <v>151</v>
      </c>
    </row>
    <row r="68" spans="1:1">
      <c r="A68" s="25" t="s">
        <v>152</v>
      </c>
    </row>
    <row r="69" spans="1:1">
      <c r="A69" s="25" t="s">
        <v>153</v>
      </c>
    </row>
    <row r="70" spans="1:1">
      <c r="A70" s="25" t="s">
        <v>154</v>
      </c>
    </row>
  </sheetData>
  <pageMargins left="0.7" right="0.7" top="0.75" bottom="0.75" header="0.3" footer="0.3"/>
  <pageSetup paperSize="9" orientation="portrait" verticalDpi="0" r:id="rId1"/>
  <headerFooter>
    <oddFooter>&amp;C_x000D_&amp;1#&amp;"Verdana"&amp;7&amp;K000000 Confidential</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E3C6944-2528-40E6-970A-694952A9D6C8}">
  <dimension ref="A1:L42"/>
  <sheetViews>
    <sheetView zoomScale="120" zoomScaleNormal="120" workbookViewId="0">
      <selection activeCell="H14" sqref="H14"/>
    </sheetView>
  </sheetViews>
  <sheetFormatPr defaultRowHeight="14.25"/>
  <cols>
    <col min="1" max="1" width="37.375" customWidth="1"/>
    <col min="2" max="2" width="26.625" bestFit="1" customWidth="1"/>
    <col min="3" max="3" width="10.875" customWidth="1"/>
    <col min="4" max="4" width="14.875" customWidth="1"/>
    <col min="5" max="5" width="19.125" customWidth="1"/>
    <col min="8" max="8" width="18.375" customWidth="1"/>
    <col min="12" max="12" width="8.875" hidden="1" customWidth="1"/>
  </cols>
  <sheetData>
    <row r="1" spans="1:12" ht="33" customHeight="1" thickBot="1">
      <c r="A1" s="201" t="s">
        <v>155</v>
      </c>
      <c r="B1" s="200" t="s">
        <v>156</v>
      </c>
      <c r="C1" s="200" t="s">
        <v>157</v>
      </c>
      <c r="D1" s="200" t="s">
        <v>158</v>
      </c>
      <c r="E1" s="200" t="s">
        <v>159</v>
      </c>
      <c r="G1" s="257" t="s">
        <v>160</v>
      </c>
      <c r="H1" s="257"/>
      <c r="I1" s="257"/>
      <c r="J1" s="257"/>
    </row>
    <row r="2" spans="1:12" ht="14.1" customHeight="1" thickTop="1">
      <c r="A2" s="198" t="s">
        <v>161</v>
      </c>
      <c r="B2" s="185" t="s">
        <v>156</v>
      </c>
      <c r="C2" s="186"/>
      <c r="D2" s="187">
        <v>1</v>
      </c>
      <c r="E2" s="188"/>
      <c r="G2" s="257"/>
      <c r="H2" s="257"/>
      <c r="I2" s="257"/>
      <c r="J2" s="257"/>
      <c r="L2" t="s">
        <v>162</v>
      </c>
    </row>
    <row r="3" spans="1:12" ht="14.1" customHeight="1">
      <c r="A3" s="198" t="s">
        <v>163</v>
      </c>
      <c r="B3" s="185" t="s">
        <v>156</v>
      </c>
      <c r="C3" s="186"/>
      <c r="D3" s="186" t="s">
        <v>156</v>
      </c>
      <c r="E3" s="188" t="s">
        <v>156</v>
      </c>
      <c r="G3" s="257"/>
      <c r="H3" s="257"/>
      <c r="I3" s="257"/>
      <c r="J3" s="257"/>
      <c r="L3" t="s">
        <v>43</v>
      </c>
    </row>
    <row r="4" spans="1:12" ht="14.1" customHeight="1">
      <c r="A4" s="198" t="s">
        <v>156</v>
      </c>
      <c r="B4" s="185" t="s">
        <v>164</v>
      </c>
      <c r="C4" s="186" t="s">
        <v>43</v>
      </c>
      <c r="D4" s="187">
        <v>0.95</v>
      </c>
      <c r="E4" s="191"/>
      <c r="G4" s="257"/>
      <c r="H4" s="257"/>
      <c r="I4" s="257"/>
      <c r="J4" s="257"/>
      <c r="L4" t="s">
        <v>52</v>
      </c>
    </row>
    <row r="5" spans="1:12" ht="14.1" customHeight="1">
      <c r="A5" s="198" t="s">
        <v>156</v>
      </c>
      <c r="B5" s="185" t="s">
        <v>165</v>
      </c>
      <c r="C5" s="186"/>
      <c r="D5" s="186" t="s">
        <v>156</v>
      </c>
      <c r="E5" s="188"/>
      <c r="G5" s="257"/>
      <c r="H5" s="257"/>
      <c r="I5" s="257"/>
      <c r="J5" s="257"/>
    </row>
    <row r="6" spans="1:12" ht="14.1" customHeight="1">
      <c r="A6" s="198" t="s">
        <v>156</v>
      </c>
      <c r="B6" s="185" t="s">
        <v>166</v>
      </c>
      <c r="C6" s="186" t="s">
        <v>43</v>
      </c>
      <c r="D6" s="187">
        <v>0.05</v>
      </c>
      <c r="E6" s="191"/>
      <c r="G6" s="257"/>
      <c r="H6" s="257"/>
      <c r="I6" s="257"/>
      <c r="J6" s="257"/>
    </row>
    <row r="7" spans="1:12" ht="14.1" customHeight="1">
      <c r="A7" s="198" t="s">
        <v>156</v>
      </c>
      <c r="B7" s="185" t="s">
        <v>167</v>
      </c>
      <c r="C7" s="186"/>
      <c r="D7" s="186" t="s">
        <v>156</v>
      </c>
      <c r="E7" s="188" t="s">
        <v>156</v>
      </c>
      <c r="G7" s="257"/>
      <c r="H7" s="257"/>
      <c r="I7" s="257"/>
      <c r="J7" s="257"/>
    </row>
    <row r="8" spans="1:12" ht="14.1" customHeight="1">
      <c r="A8" s="198" t="s">
        <v>156</v>
      </c>
      <c r="B8" s="185" t="s">
        <v>168</v>
      </c>
      <c r="C8" s="186"/>
      <c r="D8" s="186" t="s">
        <v>156</v>
      </c>
      <c r="E8" s="188" t="s">
        <v>156</v>
      </c>
      <c r="G8" s="257"/>
      <c r="H8" s="257"/>
      <c r="I8" s="257"/>
      <c r="J8" s="257"/>
    </row>
    <row r="9" spans="1:12" ht="15">
      <c r="A9" s="198" t="s">
        <v>156</v>
      </c>
      <c r="B9" s="185" t="s">
        <v>169</v>
      </c>
      <c r="C9" s="186"/>
      <c r="D9" s="186" t="s">
        <v>156</v>
      </c>
      <c r="E9" s="188" t="s">
        <v>156</v>
      </c>
      <c r="G9" s="183"/>
      <c r="H9" s="161" t="s">
        <v>170</v>
      </c>
    </row>
    <row r="10" spans="1:12" ht="15">
      <c r="A10" s="198" t="s">
        <v>156</v>
      </c>
      <c r="B10" s="185" t="s">
        <v>156</v>
      </c>
      <c r="C10" s="186"/>
      <c r="D10" s="186" t="s">
        <v>156</v>
      </c>
      <c r="E10" s="188" t="s">
        <v>156</v>
      </c>
    </row>
    <row r="11" spans="1:12" ht="15">
      <c r="A11" s="198" t="s">
        <v>171</v>
      </c>
      <c r="B11" s="185" t="s">
        <v>156</v>
      </c>
      <c r="C11" s="186" t="s">
        <v>43</v>
      </c>
      <c r="D11" s="186" t="s">
        <v>172</v>
      </c>
      <c r="E11" s="188"/>
    </row>
    <row r="12" spans="1:12" ht="15">
      <c r="A12" s="198" t="s">
        <v>173</v>
      </c>
      <c r="B12" s="185" t="s">
        <v>156</v>
      </c>
      <c r="C12" s="186"/>
      <c r="D12" s="186" t="s">
        <v>156</v>
      </c>
      <c r="E12" s="188" t="s">
        <v>156</v>
      </c>
    </row>
    <row r="13" spans="1:12" ht="15">
      <c r="A13" s="198" t="s">
        <v>174</v>
      </c>
      <c r="B13" s="185" t="s">
        <v>156</v>
      </c>
      <c r="C13" s="186"/>
      <c r="D13" s="186" t="s">
        <v>156</v>
      </c>
      <c r="E13" s="188" t="s">
        <v>156</v>
      </c>
    </row>
    <row r="14" spans="1:12" ht="15">
      <c r="A14" s="198" t="s">
        <v>175</v>
      </c>
      <c r="B14" s="185" t="s">
        <v>156</v>
      </c>
      <c r="C14" s="186"/>
      <c r="D14" s="186" t="s">
        <v>156</v>
      </c>
      <c r="E14" s="188" t="s">
        <v>156</v>
      </c>
    </row>
    <row r="15" spans="1:12" ht="15">
      <c r="A15" s="198" t="s">
        <v>176</v>
      </c>
      <c r="B15" s="185" t="s">
        <v>156</v>
      </c>
      <c r="C15" s="186"/>
      <c r="D15" s="186" t="s">
        <v>156</v>
      </c>
      <c r="E15" s="188" t="s">
        <v>156</v>
      </c>
    </row>
    <row r="16" spans="1:12" ht="15">
      <c r="A16" s="198" t="s">
        <v>177</v>
      </c>
      <c r="B16" s="185" t="s">
        <v>156</v>
      </c>
      <c r="C16" s="186"/>
      <c r="D16" s="186" t="s">
        <v>156</v>
      </c>
      <c r="E16" s="188" t="s">
        <v>156</v>
      </c>
    </row>
    <row r="17" spans="1:5" ht="15">
      <c r="A17" s="198" t="s">
        <v>178</v>
      </c>
      <c r="B17" s="197" t="s">
        <v>179</v>
      </c>
      <c r="C17" s="186"/>
      <c r="D17" s="186"/>
      <c r="E17" s="188"/>
    </row>
    <row r="18" spans="1:5" ht="28.5">
      <c r="A18" s="198" t="s">
        <v>180</v>
      </c>
      <c r="B18" s="185" t="s">
        <v>156</v>
      </c>
      <c r="C18" s="186" t="s">
        <v>52</v>
      </c>
      <c r="D18" s="186" t="s">
        <v>156</v>
      </c>
      <c r="E18" s="188" t="s">
        <v>181</v>
      </c>
    </row>
    <row r="19" spans="1:5" ht="15">
      <c r="A19" s="198" t="s">
        <v>182</v>
      </c>
      <c r="B19" s="185" t="s">
        <v>156</v>
      </c>
      <c r="C19" s="186"/>
      <c r="D19" s="186" t="s">
        <v>156</v>
      </c>
      <c r="E19" s="188" t="s">
        <v>156</v>
      </c>
    </row>
    <row r="20" spans="1:5" ht="15">
      <c r="A20" s="198"/>
      <c r="B20" s="185" t="s">
        <v>156</v>
      </c>
      <c r="C20" s="186"/>
      <c r="D20" s="186" t="s">
        <v>156</v>
      </c>
      <c r="E20" s="188" t="s">
        <v>156</v>
      </c>
    </row>
    <row r="21" spans="1:5" ht="17.25" thickBot="1">
      <c r="A21" s="199" t="s">
        <v>183</v>
      </c>
      <c r="B21" s="189" t="s">
        <v>156</v>
      </c>
      <c r="C21" s="189" t="s">
        <v>156</v>
      </c>
      <c r="D21" s="189" t="s">
        <v>156</v>
      </c>
      <c r="E21" s="189" t="s">
        <v>156</v>
      </c>
    </row>
    <row r="22" spans="1:5" ht="15.75" thickTop="1">
      <c r="A22" s="198" t="s">
        <v>184</v>
      </c>
      <c r="B22" s="185" t="s">
        <v>156</v>
      </c>
      <c r="C22" s="186" t="s">
        <v>156</v>
      </c>
      <c r="D22" s="186" t="s">
        <v>156</v>
      </c>
      <c r="E22" s="188" t="s">
        <v>156</v>
      </c>
    </row>
    <row r="23" spans="1:5" ht="56.45" customHeight="1">
      <c r="A23" s="198" t="s">
        <v>156</v>
      </c>
      <c r="B23" s="185" t="s">
        <v>185</v>
      </c>
      <c r="C23" s="186" t="s">
        <v>43</v>
      </c>
      <c r="D23" s="186" t="s">
        <v>156</v>
      </c>
      <c r="E23" s="188" t="s">
        <v>186</v>
      </c>
    </row>
    <row r="24" spans="1:5" ht="15">
      <c r="A24" s="198"/>
      <c r="B24" s="185" t="s">
        <v>187</v>
      </c>
      <c r="C24" s="186"/>
      <c r="D24" s="186"/>
      <c r="E24" s="188"/>
    </row>
    <row r="25" spans="1:5" ht="15">
      <c r="A25" s="198" t="s">
        <v>156</v>
      </c>
      <c r="B25" s="185" t="s">
        <v>188</v>
      </c>
      <c r="C25" s="186" t="s">
        <v>156</v>
      </c>
      <c r="D25" s="186" t="s">
        <v>156</v>
      </c>
      <c r="E25" s="188" t="s">
        <v>156</v>
      </c>
    </row>
    <row r="26" spans="1:5" ht="15">
      <c r="A26" s="198"/>
      <c r="B26" s="185" t="s">
        <v>189</v>
      </c>
      <c r="C26" s="186"/>
      <c r="D26" s="186"/>
      <c r="E26" s="188"/>
    </row>
    <row r="27" spans="1:5" ht="15">
      <c r="A27" s="198" t="s">
        <v>156</v>
      </c>
      <c r="B27" s="185" t="s">
        <v>190</v>
      </c>
      <c r="C27" s="186" t="s">
        <v>156</v>
      </c>
      <c r="D27" s="186" t="s">
        <v>156</v>
      </c>
      <c r="E27" s="188" t="s">
        <v>156</v>
      </c>
    </row>
    <row r="28" spans="1:5" ht="15">
      <c r="A28" s="198" t="s">
        <v>191</v>
      </c>
      <c r="B28" s="185" t="s">
        <v>156</v>
      </c>
      <c r="C28" s="186" t="s">
        <v>156</v>
      </c>
      <c r="D28" s="186" t="s">
        <v>156</v>
      </c>
      <c r="E28" s="188" t="s">
        <v>156</v>
      </c>
    </row>
    <row r="29" spans="1:5" ht="15">
      <c r="A29" s="198" t="s">
        <v>192</v>
      </c>
      <c r="B29" s="185" t="s">
        <v>156</v>
      </c>
      <c r="C29" s="186" t="s">
        <v>156</v>
      </c>
      <c r="D29" s="186" t="s">
        <v>156</v>
      </c>
      <c r="E29" s="188" t="s">
        <v>156</v>
      </c>
    </row>
    <row r="30" spans="1:5" ht="15">
      <c r="A30" s="198" t="s">
        <v>156</v>
      </c>
      <c r="B30" s="185" t="s">
        <v>193</v>
      </c>
      <c r="C30" s="186" t="s">
        <v>156</v>
      </c>
      <c r="D30" s="186" t="s">
        <v>156</v>
      </c>
      <c r="E30" s="188" t="s">
        <v>156</v>
      </c>
    </row>
    <row r="31" spans="1:5" ht="15">
      <c r="A31" s="198" t="s">
        <v>156</v>
      </c>
      <c r="B31" s="190" t="s">
        <v>194</v>
      </c>
      <c r="C31" s="186" t="s">
        <v>156</v>
      </c>
      <c r="D31" s="186" t="s">
        <v>156</v>
      </c>
      <c r="E31" s="188" t="s">
        <v>156</v>
      </c>
    </row>
    <row r="32" spans="1:5" ht="15">
      <c r="A32" s="198" t="s">
        <v>156</v>
      </c>
      <c r="B32" s="190" t="s">
        <v>195</v>
      </c>
      <c r="C32" s="186" t="s">
        <v>156</v>
      </c>
      <c r="D32" s="186" t="s">
        <v>156</v>
      </c>
      <c r="E32" s="188" t="s">
        <v>156</v>
      </c>
    </row>
    <row r="33" spans="1:5" ht="15">
      <c r="A33" s="198" t="s">
        <v>156</v>
      </c>
      <c r="B33" s="185" t="s">
        <v>196</v>
      </c>
      <c r="C33" s="186" t="s">
        <v>156</v>
      </c>
      <c r="D33" s="186" t="s">
        <v>156</v>
      </c>
      <c r="E33" s="188" t="s">
        <v>156</v>
      </c>
    </row>
    <row r="34" spans="1:5" ht="57">
      <c r="A34" s="198" t="s">
        <v>156</v>
      </c>
      <c r="B34" s="185" t="s">
        <v>197</v>
      </c>
      <c r="C34" s="186" t="s">
        <v>43</v>
      </c>
      <c r="D34" s="186" t="s">
        <v>156</v>
      </c>
      <c r="E34" s="188" t="s">
        <v>198</v>
      </c>
    </row>
    <row r="35" spans="1:5" ht="28.5">
      <c r="A35" s="198" t="s">
        <v>156</v>
      </c>
      <c r="B35" s="185" t="s">
        <v>199</v>
      </c>
      <c r="C35" s="186" t="s">
        <v>43</v>
      </c>
      <c r="D35" s="186" t="s">
        <v>156</v>
      </c>
      <c r="E35" s="188" t="s">
        <v>200</v>
      </c>
    </row>
    <row r="36" spans="1:5" ht="15">
      <c r="A36" s="198" t="s">
        <v>201</v>
      </c>
      <c r="B36" s="185" t="s">
        <v>156</v>
      </c>
      <c r="C36" s="186" t="s">
        <v>156</v>
      </c>
      <c r="D36" s="186" t="s">
        <v>156</v>
      </c>
      <c r="E36" s="188" t="s">
        <v>156</v>
      </c>
    </row>
    <row r="37" spans="1:5" ht="15">
      <c r="A37" s="198" t="s">
        <v>156</v>
      </c>
      <c r="B37" s="185" t="s">
        <v>202</v>
      </c>
      <c r="C37" s="186" t="s">
        <v>156</v>
      </c>
      <c r="D37" s="186" t="s">
        <v>156</v>
      </c>
      <c r="E37" s="188" t="s">
        <v>156</v>
      </c>
    </row>
    <row r="38" spans="1:5" ht="15">
      <c r="A38" s="198" t="s">
        <v>156</v>
      </c>
      <c r="B38" s="185" t="s">
        <v>203</v>
      </c>
      <c r="C38" s="186" t="s">
        <v>156</v>
      </c>
      <c r="D38" s="186" t="s">
        <v>156</v>
      </c>
      <c r="E38" s="188"/>
    </row>
    <row r="39" spans="1:5" ht="15">
      <c r="A39" s="198" t="s">
        <v>156</v>
      </c>
      <c r="B39" s="185" t="s">
        <v>156</v>
      </c>
      <c r="C39" s="186" t="s">
        <v>156</v>
      </c>
      <c r="D39" s="186" t="s">
        <v>156</v>
      </c>
      <c r="E39" s="188" t="s">
        <v>156</v>
      </c>
    </row>
    <row r="40" spans="1:5" ht="15">
      <c r="A40" s="198" t="s">
        <v>156</v>
      </c>
      <c r="B40" s="185" t="s">
        <v>156</v>
      </c>
      <c r="C40" s="186" t="s">
        <v>156</v>
      </c>
      <c r="D40" s="186" t="s">
        <v>156</v>
      </c>
      <c r="E40" s="188" t="s">
        <v>156</v>
      </c>
    </row>
    <row r="41" spans="1:5" ht="15">
      <c r="A41" s="198" t="s">
        <v>156</v>
      </c>
      <c r="B41" s="185" t="s">
        <v>156</v>
      </c>
      <c r="C41" s="186" t="s">
        <v>156</v>
      </c>
      <c r="D41" s="186" t="s">
        <v>156</v>
      </c>
      <c r="E41" s="188" t="s">
        <v>156</v>
      </c>
    </row>
    <row r="42" spans="1:5" ht="15">
      <c r="A42" s="198" t="s">
        <v>156</v>
      </c>
      <c r="B42" s="185" t="s">
        <v>156</v>
      </c>
      <c r="C42" s="186" t="s">
        <v>156</v>
      </c>
      <c r="D42" s="186" t="s">
        <v>156</v>
      </c>
      <c r="E42" s="188" t="s">
        <v>156</v>
      </c>
    </row>
  </sheetData>
  <mergeCells count="1">
    <mergeCell ref="G1:J8"/>
  </mergeCells>
  <dataValidations count="1">
    <dataValidation type="list" allowBlank="1" showInputMessage="1" showErrorMessage="1" sqref="C2:C20 C22:C42" xr:uid="{0A03DB4D-E987-4F30-A02E-8695FB8B3F5B}">
      <formula1>$L$3:$L$4</formula1>
    </dataValidation>
  </dataValidations>
  <pageMargins left="0.7" right="0.7" top="0.75" bottom="0.75" header="0.3" footer="0.3"/>
  <pageSetup paperSize="9" orientation="portrait" verticalDpi="0" r:id="rId1"/>
  <headerFooter>
    <oddFooter>&amp;C_x000D_&amp;1#&amp;"Verdana"&amp;7&amp;K000000 Confidential</oddFooter>
  </headerFooter>
  <tableParts count="1">
    <tablePart r:id="rId2"/>
  </tablePart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D72A4AC-7B31-4543-9CD0-63463755DAE6}">
  <dimension ref="A1:P27"/>
  <sheetViews>
    <sheetView topLeftCell="B1" zoomScale="55" zoomScaleNormal="55" workbookViewId="0">
      <selection activeCell="L19" sqref="L19"/>
    </sheetView>
  </sheetViews>
  <sheetFormatPr defaultRowHeight="14.25"/>
  <cols>
    <col min="1" max="1" width="33.125" customWidth="1"/>
    <col min="2" max="2" width="29.375" customWidth="1"/>
    <col min="3" max="3" width="27.5" customWidth="1"/>
    <col min="4" max="6" width="25.625" customWidth="1"/>
    <col min="7" max="7" width="40.125" customWidth="1"/>
    <col min="8" max="8" width="0" hidden="1" customWidth="1"/>
    <col min="9" max="9" width="8.625" hidden="1" customWidth="1"/>
    <col min="10" max="10" width="8.625" customWidth="1"/>
    <col min="12" max="12" width="27.5" customWidth="1"/>
    <col min="13" max="13" width="22" customWidth="1"/>
    <col min="14" max="14" width="22.125" customWidth="1"/>
    <col min="15" max="15" width="21.875" customWidth="1"/>
    <col min="16" max="16" width="17.5" customWidth="1"/>
  </cols>
  <sheetData>
    <row r="1" spans="1:16" ht="48.95" customHeight="1">
      <c r="A1" s="193" t="s">
        <v>204</v>
      </c>
      <c r="B1" s="194" t="s">
        <v>205</v>
      </c>
      <c r="C1" s="196" t="s">
        <v>206</v>
      </c>
      <c r="D1" s="195" t="s">
        <v>207</v>
      </c>
      <c r="E1" s="196" t="s">
        <v>208</v>
      </c>
      <c r="F1" s="196" t="s">
        <v>209</v>
      </c>
      <c r="G1" s="195" t="s">
        <v>210</v>
      </c>
      <c r="I1" s="160" t="s">
        <v>211</v>
      </c>
    </row>
    <row r="2" spans="1:16" ht="43.5" customHeight="1">
      <c r="A2" s="204" t="s">
        <v>212</v>
      </c>
      <c r="B2" s="184"/>
      <c r="C2" s="184"/>
      <c r="D2" s="184"/>
      <c r="E2" s="184"/>
      <c r="F2" s="184"/>
      <c r="G2" s="184"/>
      <c r="I2">
        <v>1</v>
      </c>
      <c r="K2" s="282" t="s">
        <v>206</v>
      </c>
      <c r="L2" s="162" t="s">
        <v>213</v>
      </c>
      <c r="M2" s="168"/>
      <c r="N2" s="169"/>
      <c r="O2" s="170"/>
      <c r="P2" s="171"/>
    </row>
    <row r="3" spans="1:16" ht="30">
      <c r="A3" s="234" t="s">
        <v>214</v>
      </c>
      <c r="B3" s="207" t="s">
        <v>215</v>
      </c>
      <c r="C3" s="208">
        <v>3</v>
      </c>
      <c r="D3" s="209">
        <v>2</v>
      </c>
      <c r="E3" s="210"/>
      <c r="F3" s="210"/>
      <c r="G3" s="211" t="s">
        <v>216</v>
      </c>
      <c r="I3">
        <v>2</v>
      </c>
      <c r="K3" s="282"/>
      <c r="L3" s="162" t="s">
        <v>217</v>
      </c>
      <c r="M3" s="172"/>
      <c r="N3" s="173"/>
      <c r="O3" s="174"/>
      <c r="P3" s="175"/>
    </row>
    <row r="4" spans="1:16" ht="15">
      <c r="A4" s="235" t="s">
        <v>218</v>
      </c>
      <c r="B4" s="212" t="s">
        <v>219</v>
      </c>
      <c r="C4" s="213">
        <v>2</v>
      </c>
      <c r="D4" s="213">
        <v>1</v>
      </c>
      <c r="E4" s="214"/>
      <c r="F4" s="214"/>
      <c r="G4" s="214"/>
      <c r="I4">
        <v>3</v>
      </c>
      <c r="K4" s="282"/>
      <c r="L4" s="162" t="s">
        <v>220</v>
      </c>
      <c r="M4" s="176"/>
      <c r="N4" s="177"/>
      <c r="O4" s="173"/>
      <c r="P4" s="178"/>
    </row>
    <row r="5" spans="1:16" ht="15">
      <c r="A5" s="235" t="s">
        <v>221</v>
      </c>
      <c r="B5" s="212"/>
      <c r="C5" s="213">
        <v>1</v>
      </c>
      <c r="D5" s="213">
        <v>3</v>
      </c>
      <c r="E5" s="214"/>
      <c r="F5" s="214"/>
      <c r="G5" s="214"/>
      <c r="I5">
        <v>4</v>
      </c>
      <c r="K5" s="282"/>
      <c r="L5" s="162" t="s">
        <v>222</v>
      </c>
      <c r="M5" s="179"/>
      <c r="N5" s="180"/>
      <c r="O5" s="181"/>
      <c r="P5" s="182"/>
    </row>
    <row r="6" spans="1:16" ht="15">
      <c r="A6" s="235" t="s">
        <v>223</v>
      </c>
      <c r="B6" s="212" t="s">
        <v>224</v>
      </c>
      <c r="C6" s="213">
        <v>4</v>
      </c>
      <c r="D6" s="213">
        <v>2</v>
      </c>
      <c r="E6" s="214"/>
      <c r="F6" s="214"/>
      <c r="G6" s="214"/>
      <c r="L6" s="138"/>
      <c r="M6" s="163" t="s">
        <v>225</v>
      </c>
      <c r="N6" s="163" t="s">
        <v>226</v>
      </c>
      <c r="O6" s="163" t="s">
        <v>227</v>
      </c>
      <c r="P6" s="163" t="s">
        <v>228</v>
      </c>
    </row>
    <row r="7" spans="1:16" ht="15">
      <c r="A7" s="235" t="s">
        <v>229</v>
      </c>
      <c r="B7" s="212" t="s">
        <v>224</v>
      </c>
      <c r="C7" s="213"/>
      <c r="D7" s="213"/>
      <c r="E7" s="214"/>
      <c r="F7" s="214"/>
      <c r="G7" s="214"/>
      <c r="L7" s="202"/>
      <c r="M7" s="283" t="s">
        <v>207</v>
      </c>
      <c r="N7" s="283"/>
      <c r="O7" s="283"/>
      <c r="P7" s="283"/>
    </row>
    <row r="8" spans="1:16" ht="15">
      <c r="A8" s="236" t="s">
        <v>230</v>
      </c>
      <c r="B8" s="215"/>
      <c r="C8" s="216"/>
      <c r="D8" s="216"/>
      <c r="E8" s="217"/>
      <c r="F8" s="217"/>
      <c r="G8" s="217"/>
      <c r="L8" s="203"/>
    </row>
    <row r="9" spans="1:16" ht="69.599999999999994" customHeight="1">
      <c r="A9" s="192" t="s">
        <v>231</v>
      </c>
      <c r="B9" s="218"/>
      <c r="C9" s="218"/>
      <c r="D9" s="218"/>
      <c r="E9" s="218"/>
      <c r="F9" s="218"/>
      <c r="G9" s="218"/>
      <c r="L9" s="162" t="s">
        <v>209</v>
      </c>
      <c r="M9" s="164" t="s">
        <v>232</v>
      </c>
      <c r="N9" s="165" t="s">
        <v>233</v>
      </c>
      <c r="O9" s="166" t="s">
        <v>234</v>
      </c>
      <c r="P9" s="167" t="s">
        <v>235</v>
      </c>
    </row>
    <row r="10" spans="1:16" ht="15">
      <c r="A10" s="237" t="s">
        <v>236</v>
      </c>
      <c r="B10" s="219" t="s">
        <v>237</v>
      </c>
      <c r="C10" s="220"/>
      <c r="D10" s="220"/>
      <c r="E10" s="221"/>
      <c r="F10" s="221"/>
      <c r="G10" s="221"/>
    </row>
    <row r="11" spans="1:16" ht="15">
      <c r="A11" s="238" t="s">
        <v>238</v>
      </c>
      <c r="B11" s="212" t="s">
        <v>239</v>
      </c>
      <c r="C11" s="213"/>
      <c r="D11" s="213"/>
      <c r="E11" s="214"/>
      <c r="F11" s="214"/>
      <c r="G11" s="214"/>
      <c r="L11" s="128" t="s">
        <v>240</v>
      </c>
    </row>
    <row r="12" spans="1:16" ht="60">
      <c r="A12" s="239" t="s">
        <v>241</v>
      </c>
      <c r="B12" s="212" t="s">
        <v>242</v>
      </c>
      <c r="C12" s="213"/>
      <c r="D12" s="213"/>
      <c r="E12" s="222" t="s">
        <v>243</v>
      </c>
      <c r="F12" s="222"/>
      <c r="G12" s="214"/>
      <c r="L12" s="203" t="s">
        <v>244</v>
      </c>
    </row>
    <row r="13" spans="1:16" ht="45">
      <c r="A13" s="239" t="s">
        <v>245</v>
      </c>
      <c r="B13" s="212" t="s">
        <v>246</v>
      </c>
      <c r="C13" s="213"/>
      <c r="D13" s="223"/>
      <c r="E13" s="222"/>
      <c r="F13" s="222"/>
      <c r="G13" s="222" t="s">
        <v>247</v>
      </c>
      <c r="L13" s="203" t="s">
        <v>248</v>
      </c>
    </row>
    <row r="14" spans="1:16" ht="15">
      <c r="A14" s="240" t="s">
        <v>230</v>
      </c>
      <c r="B14" s="215"/>
      <c r="C14" s="216"/>
      <c r="D14" s="224"/>
      <c r="E14" s="225"/>
      <c r="F14" s="225"/>
      <c r="G14" s="225"/>
    </row>
    <row r="15" spans="1:16" ht="31.5">
      <c r="A15" s="205" t="s">
        <v>249</v>
      </c>
      <c r="B15" s="218"/>
      <c r="C15" s="218"/>
      <c r="D15" s="218"/>
      <c r="E15" s="218"/>
      <c r="F15" s="218"/>
      <c r="G15" s="218"/>
    </row>
    <row r="16" spans="1:16" ht="15">
      <c r="A16" s="238" t="s">
        <v>250</v>
      </c>
      <c r="B16" s="226"/>
      <c r="C16" s="220"/>
      <c r="D16" s="220"/>
      <c r="E16" s="221"/>
      <c r="F16" s="221"/>
      <c r="G16" s="221"/>
    </row>
    <row r="17" spans="1:7" ht="15">
      <c r="A17" s="235" t="s">
        <v>251</v>
      </c>
      <c r="B17" s="212"/>
      <c r="C17" s="213"/>
      <c r="D17" s="213"/>
      <c r="E17" s="214"/>
      <c r="F17" s="214"/>
      <c r="G17" s="214"/>
    </row>
    <row r="18" spans="1:7" ht="15">
      <c r="A18" s="235" t="s">
        <v>252</v>
      </c>
      <c r="B18" s="212" t="s">
        <v>253</v>
      </c>
      <c r="C18" s="213"/>
      <c r="D18" s="213"/>
      <c r="E18" s="214"/>
      <c r="F18" s="214"/>
      <c r="G18" s="214"/>
    </row>
    <row r="19" spans="1:7" ht="30">
      <c r="A19" s="241" t="s">
        <v>254</v>
      </c>
      <c r="B19" s="212" t="s">
        <v>255</v>
      </c>
      <c r="C19" s="213"/>
      <c r="D19" s="213"/>
      <c r="E19" s="214"/>
      <c r="F19" s="214"/>
      <c r="G19" s="214"/>
    </row>
    <row r="20" spans="1:7" ht="30">
      <c r="A20" s="242" t="s">
        <v>256</v>
      </c>
      <c r="B20" s="215" t="s">
        <v>257</v>
      </c>
      <c r="C20" s="216"/>
      <c r="D20" s="216"/>
      <c r="E20" s="227" t="s">
        <v>258</v>
      </c>
      <c r="F20" s="228"/>
      <c r="G20" s="217"/>
    </row>
    <row r="21" spans="1:7" ht="15">
      <c r="A21" s="243" t="s">
        <v>230</v>
      </c>
      <c r="B21" s="215"/>
      <c r="C21" s="216"/>
      <c r="D21" s="216"/>
      <c r="E21" s="217"/>
      <c r="F21" s="217"/>
      <c r="G21" s="217"/>
    </row>
    <row r="22" spans="1:7" ht="15.75">
      <c r="A22" s="206" t="s">
        <v>259</v>
      </c>
      <c r="B22" s="218"/>
      <c r="C22" s="218"/>
      <c r="D22" s="218"/>
      <c r="E22" s="218"/>
      <c r="F22" s="218"/>
      <c r="G22" s="218"/>
    </row>
    <row r="23" spans="1:7" ht="30">
      <c r="A23" s="238" t="s">
        <v>260</v>
      </c>
      <c r="B23" s="226" t="s">
        <v>261</v>
      </c>
      <c r="C23" s="220"/>
      <c r="D23" s="220"/>
      <c r="E23" s="221"/>
      <c r="F23" s="221"/>
      <c r="G23" s="221"/>
    </row>
    <row r="24" spans="1:7" ht="30">
      <c r="A24" s="235" t="s">
        <v>262</v>
      </c>
      <c r="B24" s="212" t="s">
        <v>263</v>
      </c>
      <c r="C24" s="213"/>
      <c r="D24" s="213"/>
      <c r="E24" s="214"/>
      <c r="F24" s="214"/>
      <c r="G24" s="214"/>
    </row>
    <row r="25" spans="1:7" ht="45">
      <c r="A25" s="235" t="s">
        <v>264</v>
      </c>
      <c r="B25" s="212" t="s">
        <v>265</v>
      </c>
      <c r="C25" s="213"/>
      <c r="D25" s="213"/>
      <c r="E25" s="222" t="s">
        <v>266</v>
      </c>
      <c r="F25" s="222"/>
      <c r="G25" s="214"/>
    </row>
    <row r="26" spans="1:7" ht="28.5">
      <c r="A26" s="235" t="s">
        <v>267</v>
      </c>
      <c r="B26" s="229" t="s">
        <v>268</v>
      </c>
      <c r="C26" s="230"/>
      <c r="D26" s="230"/>
      <c r="E26" s="227" t="s">
        <v>258</v>
      </c>
      <c r="F26" s="227"/>
      <c r="G26" s="227" t="s">
        <v>269</v>
      </c>
    </row>
    <row r="27" spans="1:7" ht="15">
      <c r="A27" s="236" t="s">
        <v>230</v>
      </c>
      <c r="B27" s="231"/>
      <c r="C27" s="232"/>
      <c r="D27" s="232"/>
      <c r="E27" s="233"/>
      <c r="F27" s="233"/>
      <c r="G27" s="233"/>
    </row>
  </sheetData>
  <mergeCells count="2">
    <mergeCell ref="K2:K5"/>
    <mergeCell ref="M7:P7"/>
  </mergeCells>
  <dataValidations count="2">
    <dataValidation type="list" allowBlank="1" showInputMessage="1" showErrorMessage="1" sqref="C2:D233 E28:F233" xr:uid="{4E1681BE-69C0-4EC5-93BD-1711894D80CB}">
      <formula1>$I$2:$I$5</formula1>
    </dataValidation>
    <dataValidation allowBlank="1" showInputMessage="1" showErrorMessage="1" sqref="E2:F2" xr:uid="{5B2C622F-115B-4C38-9B90-B8BE231BCFCA}"/>
  </dataValidations>
  <hyperlinks>
    <hyperlink ref="L12" r:id="rId1" xr:uid="{1B4104CC-0D05-4105-A63F-0AA96D0E0DC3}"/>
    <hyperlink ref="L13" r:id="rId2" display="https://vm.fi/documents/10623/21712845/Liite+7%2C+riskimatriisi.pdf/7c577152-2a67-8963-bd5e-5035b0b7af5d/Liite+7%2C+riskimatriisi.pdf" xr:uid="{8F39981C-8C71-4E44-A3BB-9E963E6A5DB4}"/>
  </hyperlinks>
  <pageMargins left="0.7" right="0.7" top="0.75" bottom="0.75" header="0.3" footer="0.3"/>
  <pageSetup paperSize="9" orientation="portrait" verticalDpi="0" r:id="rId3"/>
  <headerFooter>
    <oddFooter>&amp;C_x000D_&amp;1#&amp;"Verdana"&amp;7&amp;K000000 Confidential</oddFooter>
  </headerFooter>
  <tableParts count="1">
    <tablePart r:id="rId4"/>
  </tablePart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004B368-1620-42B2-91EF-F7CB21EDACB4}">
  <dimension ref="A1:D44"/>
  <sheetViews>
    <sheetView topLeftCell="A30" zoomScale="85" zoomScaleNormal="85" workbookViewId="0">
      <selection activeCell="F41" sqref="F41"/>
    </sheetView>
  </sheetViews>
  <sheetFormatPr defaultRowHeight="14.25"/>
  <cols>
    <col min="1" max="1" width="70.5" customWidth="1"/>
    <col min="2" max="2" width="12.125" customWidth="1"/>
    <col min="3" max="3" width="18.125" customWidth="1"/>
    <col min="4" max="4" width="29" customWidth="1"/>
  </cols>
  <sheetData>
    <row r="1" spans="1:4" ht="40.5" customHeight="1">
      <c r="A1" s="288" t="s">
        <v>270</v>
      </c>
      <c r="B1" s="289"/>
      <c r="C1" s="289"/>
      <c r="D1" s="289"/>
    </row>
    <row r="2" spans="1:4" ht="20.25" customHeight="1">
      <c r="A2" s="290"/>
      <c r="B2" s="291"/>
      <c r="C2" s="291"/>
      <c r="D2" s="291"/>
    </row>
    <row r="3" spans="1:4" ht="30" customHeight="1">
      <c r="A3" s="284" t="s">
        <v>271</v>
      </c>
      <c r="B3" s="285"/>
      <c r="C3" s="285"/>
      <c r="D3" s="286"/>
    </row>
    <row r="4" spans="1:4">
      <c r="A4" s="287" t="s">
        <v>272</v>
      </c>
      <c r="B4" s="287"/>
      <c r="C4" s="287"/>
      <c r="D4" s="287"/>
    </row>
    <row r="5" spans="1:4">
      <c r="A5" s="287" t="s">
        <v>273</v>
      </c>
      <c r="B5" s="287"/>
      <c r="C5" s="287"/>
      <c r="D5" s="287"/>
    </row>
    <row r="6" spans="1:4">
      <c r="A6" s="35"/>
      <c r="B6" s="36"/>
      <c r="C6" s="36"/>
      <c r="D6" s="35"/>
    </row>
    <row r="7" spans="1:4" ht="15">
      <c r="A7" s="37" t="s">
        <v>274</v>
      </c>
      <c r="B7" s="38" t="s">
        <v>275</v>
      </c>
      <c r="C7" s="38" t="s">
        <v>276</v>
      </c>
      <c r="D7" s="39" t="s">
        <v>277</v>
      </c>
    </row>
    <row r="8" spans="1:4" ht="42.75">
      <c r="A8" s="34" t="s">
        <v>278</v>
      </c>
      <c r="B8" s="40" t="s">
        <v>156</v>
      </c>
      <c r="C8" s="41" t="s">
        <v>156</v>
      </c>
      <c r="D8" s="42" t="s">
        <v>156</v>
      </c>
    </row>
    <row r="9" spans="1:4" ht="71.25" customHeight="1">
      <c r="A9" s="34" t="s">
        <v>279</v>
      </c>
      <c r="B9" s="40" t="s">
        <v>156</v>
      </c>
      <c r="C9" s="41" t="s">
        <v>156</v>
      </c>
      <c r="D9" s="42" t="s">
        <v>156</v>
      </c>
    </row>
    <row r="10" spans="1:4" ht="59.25" customHeight="1">
      <c r="A10" s="33" t="s">
        <v>280</v>
      </c>
      <c r="B10" s="40" t="s">
        <v>156</v>
      </c>
      <c r="C10" s="43" t="s">
        <v>156</v>
      </c>
      <c r="D10" s="44" t="s">
        <v>281</v>
      </c>
    </row>
    <row r="11" spans="1:4" ht="51.75" customHeight="1">
      <c r="A11" s="34" t="s">
        <v>282</v>
      </c>
      <c r="B11" s="40" t="s">
        <v>156</v>
      </c>
      <c r="C11" s="41" t="s">
        <v>156</v>
      </c>
      <c r="D11" s="42" t="s">
        <v>156</v>
      </c>
    </row>
    <row r="12" spans="1:4">
      <c r="A12" s="45" t="s">
        <v>283</v>
      </c>
      <c r="B12" s="40" t="s">
        <v>156</v>
      </c>
      <c r="C12" s="41" t="s">
        <v>156</v>
      </c>
      <c r="D12" s="42" t="s">
        <v>156</v>
      </c>
    </row>
    <row r="13" spans="1:4" ht="29.25" customHeight="1">
      <c r="A13" s="34" t="s">
        <v>284</v>
      </c>
      <c r="B13" s="40" t="s">
        <v>156</v>
      </c>
      <c r="C13" s="41" t="s">
        <v>156</v>
      </c>
      <c r="D13" s="42" t="s">
        <v>156</v>
      </c>
    </row>
    <row r="14" spans="1:4" ht="36" customHeight="1">
      <c r="A14" s="45" t="s">
        <v>285</v>
      </c>
      <c r="B14" s="40" t="s">
        <v>156</v>
      </c>
      <c r="C14" s="41" t="s">
        <v>156</v>
      </c>
      <c r="D14" s="42" t="s">
        <v>156</v>
      </c>
    </row>
    <row r="15" spans="1:4" ht="33" customHeight="1">
      <c r="A15" s="34" t="s">
        <v>286</v>
      </c>
      <c r="B15" s="40" t="s">
        <v>156</v>
      </c>
      <c r="C15" s="41" t="s">
        <v>156</v>
      </c>
      <c r="D15" s="42" t="s">
        <v>156</v>
      </c>
    </row>
    <row r="16" spans="1:4" ht="38.25" customHeight="1">
      <c r="A16" s="45" t="s">
        <v>287</v>
      </c>
      <c r="B16" s="40" t="s">
        <v>156</v>
      </c>
      <c r="C16" s="41" t="s">
        <v>156</v>
      </c>
      <c r="D16" s="42" t="s">
        <v>156</v>
      </c>
    </row>
    <row r="17" spans="1:4" ht="47.25" customHeight="1">
      <c r="A17" s="45" t="s">
        <v>288</v>
      </c>
      <c r="B17" s="40" t="s">
        <v>156</v>
      </c>
      <c r="C17" s="41" t="s">
        <v>156</v>
      </c>
      <c r="D17" s="46" t="s">
        <v>156</v>
      </c>
    </row>
    <row r="18" spans="1:4" ht="74.25" customHeight="1">
      <c r="A18" s="47" t="s">
        <v>289</v>
      </c>
      <c r="B18" s="48" t="s">
        <v>156</v>
      </c>
      <c r="C18" s="40" t="s">
        <v>156</v>
      </c>
      <c r="D18" s="42" t="s">
        <v>156</v>
      </c>
    </row>
    <row r="19" spans="1:4" ht="67.5" customHeight="1">
      <c r="A19" s="34" t="s">
        <v>290</v>
      </c>
      <c r="B19" s="40" t="s">
        <v>156</v>
      </c>
      <c r="C19" s="40" t="s">
        <v>156</v>
      </c>
      <c r="D19" s="42" t="s">
        <v>156</v>
      </c>
    </row>
    <row r="20" spans="1:4" ht="91.5" customHeight="1">
      <c r="A20" s="47" t="s">
        <v>291</v>
      </c>
      <c r="B20" s="49" t="s">
        <v>156</v>
      </c>
      <c r="C20" s="40" t="s">
        <v>156</v>
      </c>
      <c r="D20" s="50" t="s">
        <v>156</v>
      </c>
    </row>
    <row r="21" spans="1:4" ht="88.5" customHeight="1">
      <c r="A21" s="47" t="s">
        <v>292</v>
      </c>
      <c r="B21" s="49" t="s">
        <v>156</v>
      </c>
      <c r="C21" s="51" t="s">
        <v>156</v>
      </c>
      <c r="D21" s="52" t="s">
        <v>156</v>
      </c>
    </row>
    <row r="22" spans="1:4" ht="112.5" customHeight="1">
      <c r="A22" s="34" t="s">
        <v>293</v>
      </c>
      <c r="B22" s="40" t="s">
        <v>156</v>
      </c>
      <c r="C22" s="53" t="s">
        <v>156</v>
      </c>
      <c r="D22" s="42" t="s">
        <v>156</v>
      </c>
    </row>
    <row r="23" spans="1:4">
      <c r="A23" s="54" t="s">
        <v>156</v>
      </c>
      <c r="B23" s="55" t="s">
        <v>156</v>
      </c>
      <c r="C23" s="36"/>
      <c r="D23" s="54" t="s">
        <v>156</v>
      </c>
    </row>
    <row r="24" spans="1:4" ht="15">
      <c r="A24" s="56" t="s">
        <v>294</v>
      </c>
      <c r="B24" s="57" t="s">
        <v>275</v>
      </c>
      <c r="C24" s="38" t="s">
        <v>276</v>
      </c>
      <c r="D24" s="58" t="s">
        <v>277</v>
      </c>
    </row>
    <row r="25" spans="1:4" ht="105.75" customHeight="1">
      <c r="A25" s="34" t="s">
        <v>296</v>
      </c>
      <c r="B25" s="40" t="s">
        <v>156</v>
      </c>
      <c r="C25" s="40" t="s">
        <v>156</v>
      </c>
      <c r="D25" s="59" t="s">
        <v>156</v>
      </c>
    </row>
    <row r="26" spans="1:4" ht="68.25" customHeight="1">
      <c r="A26" s="45" t="s">
        <v>297</v>
      </c>
      <c r="B26" s="53" t="s">
        <v>156</v>
      </c>
      <c r="C26" s="53" t="s">
        <v>156</v>
      </c>
      <c r="D26" s="42" t="s">
        <v>156</v>
      </c>
    </row>
    <row r="27" spans="1:4" ht="57.75" customHeight="1">
      <c r="A27" s="45" t="s">
        <v>298</v>
      </c>
      <c r="B27" s="53" t="s">
        <v>156</v>
      </c>
      <c r="C27" s="53" t="s">
        <v>156</v>
      </c>
      <c r="D27" s="42" t="s">
        <v>156</v>
      </c>
    </row>
    <row r="28" spans="1:4" ht="45.75" customHeight="1">
      <c r="A28" s="34" t="s">
        <v>299</v>
      </c>
      <c r="B28" s="53" t="s">
        <v>156</v>
      </c>
      <c r="C28" s="60" t="s">
        <v>156</v>
      </c>
      <c r="D28" s="42" t="s">
        <v>156</v>
      </c>
    </row>
    <row r="29" spans="1:4" ht="42.75">
      <c r="A29" s="45" t="s">
        <v>300</v>
      </c>
      <c r="B29" s="53" t="s">
        <v>156</v>
      </c>
      <c r="C29" s="53" t="s">
        <v>156</v>
      </c>
      <c r="D29" s="42" t="s">
        <v>156</v>
      </c>
    </row>
    <row r="30" spans="1:4" ht="71.25">
      <c r="A30" s="34" t="s">
        <v>301</v>
      </c>
      <c r="B30" s="46" t="s">
        <v>156</v>
      </c>
      <c r="C30" s="46" t="s">
        <v>156</v>
      </c>
      <c r="D30" s="61" t="s">
        <v>302</v>
      </c>
    </row>
    <row r="31" spans="1:4" ht="71.25">
      <c r="A31" s="34" t="s">
        <v>303</v>
      </c>
      <c r="B31" s="46" t="s">
        <v>156</v>
      </c>
      <c r="C31" s="46" t="s">
        <v>156</v>
      </c>
      <c r="D31" s="61" t="s">
        <v>302</v>
      </c>
    </row>
    <row r="32" spans="1:4" ht="52.5" customHeight="1">
      <c r="A32" s="34" t="s">
        <v>304</v>
      </c>
      <c r="B32" s="40" t="s">
        <v>156</v>
      </c>
      <c r="C32" s="41" t="s">
        <v>156</v>
      </c>
      <c r="D32" s="42" t="s">
        <v>156</v>
      </c>
    </row>
    <row r="33" spans="1:4">
      <c r="A33" s="54" t="s">
        <v>156</v>
      </c>
      <c r="B33" s="62" t="s">
        <v>156</v>
      </c>
      <c r="C33" s="62" t="s">
        <v>156</v>
      </c>
      <c r="D33" s="54" t="s">
        <v>156</v>
      </c>
    </row>
    <row r="34" spans="1:4" ht="57" customHeight="1">
      <c r="A34" s="56" t="s">
        <v>305</v>
      </c>
      <c r="B34" s="57" t="s">
        <v>275</v>
      </c>
      <c r="C34" s="57" t="s">
        <v>276</v>
      </c>
      <c r="D34" s="58" t="s">
        <v>277</v>
      </c>
    </row>
    <row r="35" spans="1:4" ht="71.25">
      <c r="A35" s="45" t="s">
        <v>306</v>
      </c>
      <c r="B35" s="40" t="s">
        <v>156</v>
      </c>
      <c r="C35" s="40" t="s">
        <v>156</v>
      </c>
      <c r="D35" s="61" t="s">
        <v>307</v>
      </c>
    </row>
    <row r="36" spans="1:4" ht="80.25" customHeight="1">
      <c r="A36" s="34" t="s">
        <v>308</v>
      </c>
      <c r="B36" s="40" t="s">
        <v>156</v>
      </c>
      <c r="C36" s="40" t="s">
        <v>156</v>
      </c>
      <c r="D36" s="61" t="s">
        <v>309</v>
      </c>
    </row>
    <row r="37" spans="1:4" ht="48.75" customHeight="1">
      <c r="A37" s="34" t="s">
        <v>310</v>
      </c>
      <c r="B37" s="40" t="s">
        <v>156</v>
      </c>
      <c r="C37" s="40" t="s">
        <v>156</v>
      </c>
      <c r="D37" s="61" t="s">
        <v>309</v>
      </c>
    </row>
    <row r="38" spans="1:4" ht="48" customHeight="1">
      <c r="A38" s="34" t="s">
        <v>311</v>
      </c>
      <c r="B38" s="40" t="s">
        <v>156</v>
      </c>
      <c r="C38" s="40" t="s">
        <v>156</v>
      </c>
      <c r="D38" s="61" t="s">
        <v>312</v>
      </c>
    </row>
    <row r="39" spans="1:4" ht="66.75" customHeight="1">
      <c r="A39" s="34" t="s">
        <v>313</v>
      </c>
      <c r="B39" s="40" t="s">
        <v>156</v>
      </c>
      <c r="C39" s="40" t="s">
        <v>156</v>
      </c>
      <c r="D39" s="42" t="s">
        <v>156</v>
      </c>
    </row>
    <row r="40" spans="1:4" ht="69.75" customHeight="1">
      <c r="A40" s="34" t="s">
        <v>314</v>
      </c>
      <c r="B40" s="40" t="s">
        <v>156</v>
      </c>
      <c r="C40" s="40" t="s">
        <v>156</v>
      </c>
      <c r="D40" s="46" t="s">
        <v>156</v>
      </c>
    </row>
    <row r="41" spans="1:4" ht="88.5" customHeight="1">
      <c r="A41" s="34" t="s">
        <v>315</v>
      </c>
      <c r="B41" s="40" t="s">
        <v>156</v>
      </c>
      <c r="C41" s="40" t="s">
        <v>156</v>
      </c>
      <c r="D41" s="63" t="s">
        <v>156</v>
      </c>
    </row>
    <row r="42" spans="1:4" ht="73.5" customHeight="1">
      <c r="A42" s="56" t="s">
        <v>316</v>
      </c>
      <c r="B42" s="57" t="s">
        <v>275</v>
      </c>
      <c r="C42" s="57" t="s">
        <v>276</v>
      </c>
      <c r="D42" s="58" t="s">
        <v>277</v>
      </c>
    </row>
    <row r="43" spans="1:4" ht="77.25" customHeight="1">
      <c r="A43" s="34" t="s">
        <v>317</v>
      </c>
      <c r="B43" s="40" t="s">
        <v>156</v>
      </c>
      <c r="C43" s="40" t="s">
        <v>156</v>
      </c>
      <c r="D43" s="61" t="s">
        <v>318</v>
      </c>
    </row>
    <row r="44" spans="1:4" ht="87" customHeight="1">
      <c r="A44" s="34" t="s">
        <v>319</v>
      </c>
      <c r="B44" s="40" t="s">
        <v>156</v>
      </c>
      <c r="C44" s="53" t="s">
        <v>156</v>
      </c>
      <c r="D44" s="61" t="s">
        <v>320</v>
      </c>
    </row>
  </sheetData>
  <mergeCells count="4">
    <mergeCell ref="A3:D3"/>
    <mergeCell ref="A4:D4"/>
    <mergeCell ref="A5:D5"/>
    <mergeCell ref="A1:D2"/>
  </mergeCells>
  <pageMargins left="0.7" right="0.7" top="0.75" bottom="0.75" header="0.3" footer="0.3"/>
  <pageSetup paperSize="9" orientation="portrait" verticalDpi="0" r:id="rId1"/>
  <headerFooter>
    <oddFooter>&amp;C_x000D_&amp;1#&amp;"Verdana"&amp;7&amp;K000000 Confidential</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A9B3014-FCC8-4553-946C-D6BE0A84A735}">
  <dimension ref="A1:D104"/>
  <sheetViews>
    <sheetView topLeftCell="A10" workbookViewId="0">
      <selection activeCell="H82" sqref="H82"/>
    </sheetView>
  </sheetViews>
  <sheetFormatPr defaultRowHeight="14.25"/>
  <cols>
    <col min="1" max="1" width="58.625" customWidth="1"/>
    <col min="2" max="2" width="12" customWidth="1"/>
    <col min="4" max="4" width="28.5" customWidth="1"/>
  </cols>
  <sheetData>
    <row r="1" spans="1:4" ht="45.75" customHeight="1">
      <c r="A1" s="64" t="s">
        <v>321</v>
      </c>
      <c r="B1" s="65" t="s">
        <v>156</v>
      </c>
      <c r="C1" s="65" t="s">
        <v>156</v>
      </c>
      <c r="D1" s="66" t="s">
        <v>156</v>
      </c>
    </row>
    <row r="2" spans="1:4" ht="32.25" customHeight="1">
      <c r="A2" s="67" t="s">
        <v>322</v>
      </c>
      <c r="B2" s="68" t="s">
        <v>156</v>
      </c>
      <c r="C2" s="68" t="s">
        <v>156</v>
      </c>
      <c r="D2" s="69" t="s">
        <v>156</v>
      </c>
    </row>
    <row r="3" spans="1:4" ht="43.5" customHeight="1">
      <c r="A3" s="253" t="s">
        <v>323</v>
      </c>
      <c r="B3" s="254"/>
      <c r="C3" s="254"/>
      <c r="D3" s="254"/>
    </row>
    <row r="4" spans="1:4" ht="15">
      <c r="A4" s="255" t="s">
        <v>272</v>
      </c>
      <c r="B4" s="255"/>
      <c r="C4" s="255"/>
      <c r="D4" s="255"/>
    </row>
    <row r="5" spans="1:4" ht="15">
      <c r="A5" s="255" t="s">
        <v>324</v>
      </c>
      <c r="B5" s="255"/>
      <c r="C5" s="255"/>
      <c r="D5" s="255"/>
    </row>
    <row r="6" spans="1:4" ht="15">
      <c r="A6" s="70"/>
      <c r="B6" s="71"/>
      <c r="C6" s="71"/>
      <c r="D6" s="70"/>
    </row>
    <row r="7" spans="1:4" ht="30">
      <c r="A7" s="72" t="s">
        <v>325</v>
      </c>
      <c r="B7" s="73" t="s">
        <v>275</v>
      </c>
      <c r="C7" s="73" t="s">
        <v>295</v>
      </c>
      <c r="D7" s="74" t="s">
        <v>277</v>
      </c>
    </row>
    <row r="8" spans="1:4" ht="57" customHeight="1">
      <c r="A8" s="107" t="s">
        <v>326</v>
      </c>
      <c r="B8" s="76" t="s">
        <v>156</v>
      </c>
      <c r="C8" s="76" t="s">
        <v>156</v>
      </c>
      <c r="D8" s="77" t="s">
        <v>156</v>
      </c>
    </row>
    <row r="9" spans="1:4" ht="30">
      <c r="A9" s="108" t="s">
        <v>327</v>
      </c>
      <c r="B9" s="76" t="s">
        <v>156</v>
      </c>
      <c r="C9" s="76" t="s">
        <v>156</v>
      </c>
      <c r="D9" s="77" t="s">
        <v>156</v>
      </c>
    </row>
    <row r="10" spans="1:4" ht="75">
      <c r="A10" s="109" t="s">
        <v>328</v>
      </c>
      <c r="B10" s="80" t="s">
        <v>156</v>
      </c>
      <c r="C10" s="80" t="s">
        <v>156</v>
      </c>
      <c r="D10" s="77" t="s">
        <v>156</v>
      </c>
    </row>
    <row r="11" spans="1:4" ht="15">
      <c r="A11" s="109" t="s">
        <v>156</v>
      </c>
      <c r="B11" s="80" t="s">
        <v>156</v>
      </c>
      <c r="C11" s="80" t="s">
        <v>156</v>
      </c>
      <c r="D11" s="77" t="s">
        <v>156</v>
      </c>
    </row>
    <row r="12" spans="1:4" ht="30">
      <c r="A12" s="107" t="s">
        <v>329</v>
      </c>
      <c r="B12" s="76" t="s">
        <v>156</v>
      </c>
      <c r="C12" s="76" t="s">
        <v>156</v>
      </c>
      <c r="D12" s="77" t="s">
        <v>156</v>
      </c>
    </row>
    <row r="13" spans="1:4" ht="15">
      <c r="A13" s="110" t="s">
        <v>156</v>
      </c>
      <c r="B13" s="68" t="s">
        <v>156</v>
      </c>
      <c r="C13" s="68" t="s">
        <v>156</v>
      </c>
      <c r="D13" s="81" t="s">
        <v>156</v>
      </c>
    </row>
    <row r="14" spans="1:4" ht="15">
      <c r="A14" s="107" t="s">
        <v>330</v>
      </c>
      <c r="B14" s="80" t="s">
        <v>156</v>
      </c>
      <c r="C14" s="71"/>
      <c r="D14" s="75" t="s">
        <v>156</v>
      </c>
    </row>
    <row r="15" spans="1:4" ht="45.75">
      <c r="A15" s="108" t="s">
        <v>331</v>
      </c>
      <c r="B15" s="80" t="s">
        <v>156</v>
      </c>
      <c r="C15" s="82" t="s">
        <v>156</v>
      </c>
      <c r="D15" s="83" t="s">
        <v>156</v>
      </c>
    </row>
    <row r="16" spans="1:4" ht="15">
      <c r="A16" s="110" t="s">
        <v>156</v>
      </c>
      <c r="B16" s="68" t="s">
        <v>156</v>
      </c>
      <c r="C16" s="68" t="s">
        <v>156</v>
      </c>
      <c r="D16" s="81" t="s">
        <v>156</v>
      </c>
    </row>
    <row r="17" spans="1:4" ht="30">
      <c r="A17" s="107" t="s">
        <v>332</v>
      </c>
      <c r="B17" s="80" t="s">
        <v>156</v>
      </c>
      <c r="C17" s="71"/>
      <c r="D17" s="75" t="s">
        <v>156</v>
      </c>
    </row>
    <row r="18" spans="1:4" ht="15">
      <c r="A18" s="110" t="s">
        <v>156</v>
      </c>
      <c r="B18" s="68" t="s">
        <v>156</v>
      </c>
      <c r="C18" s="84" t="s">
        <v>156</v>
      </c>
      <c r="D18" s="81" t="s">
        <v>156</v>
      </c>
    </row>
    <row r="19" spans="1:4" ht="30">
      <c r="A19" s="107" t="s">
        <v>333</v>
      </c>
      <c r="B19" s="80" t="s">
        <v>156</v>
      </c>
      <c r="C19" s="80" t="s">
        <v>156</v>
      </c>
      <c r="D19" s="77" t="s">
        <v>156</v>
      </c>
    </row>
    <row r="20" spans="1:4" ht="15">
      <c r="A20" s="108" t="s">
        <v>334</v>
      </c>
      <c r="B20" s="80" t="s">
        <v>156</v>
      </c>
      <c r="C20" s="80" t="s">
        <v>156</v>
      </c>
      <c r="D20" s="77" t="s">
        <v>156</v>
      </c>
    </row>
    <row r="21" spans="1:4" ht="90.75">
      <c r="A21" s="109" t="s">
        <v>335</v>
      </c>
      <c r="B21" s="76" t="s">
        <v>156</v>
      </c>
      <c r="C21" s="85" t="s">
        <v>156</v>
      </c>
      <c r="D21" s="77" t="s">
        <v>156</v>
      </c>
    </row>
    <row r="22" spans="1:4" ht="15">
      <c r="A22" s="110" t="s">
        <v>156</v>
      </c>
      <c r="B22" s="68" t="s">
        <v>156</v>
      </c>
      <c r="C22" s="68" t="s">
        <v>156</v>
      </c>
      <c r="D22" s="81" t="s">
        <v>156</v>
      </c>
    </row>
    <row r="23" spans="1:4" ht="45">
      <c r="A23" s="107" t="s">
        <v>336</v>
      </c>
      <c r="B23" s="76" t="s">
        <v>156</v>
      </c>
      <c r="C23" s="71"/>
      <c r="D23" s="75" t="s">
        <v>156</v>
      </c>
    </row>
    <row r="24" spans="1:4" ht="15">
      <c r="A24" s="110" t="s">
        <v>156</v>
      </c>
      <c r="B24" s="68" t="s">
        <v>156</v>
      </c>
      <c r="C24" s="84" t="s">
        <v>156</v>
      </c>
      <c r="D24" s="81" t="s">
        <v>156</v>
      </c>
    </row>
    <row r="25" spans="1:4" ht="30">
      <c r="A25" s="107" t="s">
        <v>337</v>
      </c>
      <c r="B25" s="80" t="s">
        <v>156</v>
      </c>
      <c r="C25" s="71"/>
      <c r="D25" s="78" t="s">
        <v>156</v>
      </c>
    </row>
    <row r="26" spans="1:4" ht="45">
      <c r="A26" s="108" t="s">
        <v>338</v>
      </c>
      <c r="B26" s="80" t="s">
        <v>156</v>
      </c>
      <c r="C26" s="82" t="s">
        <v>156</v>
      </c>
      <c r="D26" s="77" t="s">
        <v>156</v>
      </c>
    </row>
    <row r="27" spans="1:4" ht="30">
      <c r="A27" s="109" t="s">
        <v>339</v>
      </c>
      <c r="B27" s="80" t="s">
        <v>156</v>
      </c>
      <c r="C27" s="71"/>
      <c r="D27" s="78" t="s">
        <v>156</v>
      </c>
    </row>
    <row r="28" spans="1:4" ht="15">
      <c r="A28" s="109" t="s">
        <v>340</v>
      </c>
      <c r="B28" s="80" t="s">
        <v>156</v>
      </c>
      <c r="C28" s="82" t="s">
        <v>156</v>
      </c>
      <c r="D28" s="77" t="s">
        <v>156</v>
      </c>
    </row>
    <row r="29" spans="1:4" ht="45">
      <c r="A29" s="109" t="s">
        <v>341</v>
      </c>
      <c r="B29" s="80" t="s">
        <v>156</v>
      </c>
      <c r="C29" s="80" t="s">
        <v>156</v>
      </c>
      <c r="D29" s="77" t="s">
        <v>156</v>
      </c>
    </row>
    <row r="30" spans="1:4" ht="30">
      <c r="A30" s="109" t="s">
        <v>342</v>
      </c>
      <c r="B30" s="80" t="s">
        <v>156</v>
      </c>
      <c r="C30" s="80" t="s">
        <v>156</v>
      </c>
      <c r="D30" s="77" t="s">
        <v>156</v>
      </c>
    </row>
    <row r="31" spans="1:4" ht="15">
      <c r="A31" s="111" t="s">
        <v>156</v>
      </c>
      <c r="B31" s="86" t="s">
        <v>156</v>
      </c>
      <c r="C31" s="68" t="s">
        <v>156</v>
      </c>
      <c r="D31" s="81" t="s">
        <v>156</v>
      </c>
    </row>
    <row r="32" spans="1:4" ht="15">
      <c r="A32" s="107" t="s">
        <v>343</v>
      </c>
      <c r="B32" s="80" t="s">
        <v>156</v>
      </c>
      <c r="C32" s="80" t="s">
        <v>156</v>
      </c>
      <c r="D32" s="77" t="s">
        <v>156</v>
      </c>
    </row>
    <row r="33" spans="1:4" ht="15">
      <c r="A33" s="109" t="s">
        <v>344</v>
      </c>
      <c r="B33" s="87" t="s">
        <v>156</v>
      </c>
      <c r="C33" s="68" t="s">
        <v>156</v>
      </c>
      <c r="D33" s="78" t="s">
        <v>156</v>
      </c>
    </row>
    <row r="34" spans="1:4" ht="30">
      <c r="A34" s="112" t="s">
        <v>325</v>
      </c>
      <c r="B34" s="88" t="s">
        <v>275</v>
      </c>
      <c r="C34" s="88" t="s">
        <v>295</v>
      </c>
      <c r="D34" s="89" t="s">
        <v>277</v>
      </c>
    </row>
    <row r="35" spans="1:4" ht="15">
      <c r="A35" s="107" t="s">
        <v>345</v>
      </c>
      <c r="B35" s="87" t="s">
        <v>156</v>
      </c>
      <c r="C35" s="71"/>
      <c r="D35" s="78" t="s">
        <v>156</v>
      </c>
    </row>
    <row r="36" spans="1:4" ht="15">
      <c r="A36" s="108" t="s">
        <v>346</v>
      </c>
      <c r="B36" s="76" t="s">
        <v>156</v>
      </c>
      <c r="C36" s="90" t="s">
        <v>156</v>
      </c>
      <c r="D36" s="77" t="s">
        <v>156</v>
      </c>
    </row>
    <row r="37" spans="1:4" ht="60">
      <c r="A37" s="108" t="s">
        <v>347</v>
      </c>
      <c r="B37" s="80" t="s">
        <v>156</v>
      </c>
      <c r="C37" s="80" t="s">
        <v>156</v>
      </c>
      <c r="D37" s="77" t="s">
        <v>156</v>
      </c>
    </row>
    <row r="38" spans="1:4" ht="15">
      <c r="A38" s="108" t="s">
        <v>348</v>
      </c>
      <c r="B38" s="80" t="s">
        <v>156</v>
      </c>
      <c r="C38" s="80" t="s">
        <v>156</v>
      </c>
      <c r="D38" s="77" t="s">
        <v>156</v>
      </c>
    </row>
    <row r="39" spans="1:4" ht="45">
      <c r="A39" s="108" t="s">
        <v>349</v>
      </c>
      <c r="B39" s="80" t="s">
        <v>156</v>
      </c>
      <c r="C39" s="80" t="s">
        <v>156</v>
      </c>
      <c r="D39" s="77" t="s">
        <v>156</v>
      </c>
    </row>
    <row r="40" spans="1:4" ht="15">
      <c r="A40" s="110" t="s">
        <v>156</v>
      </c>
      <c r="B40" s="68" t="s">
        <v>156</v>
      </c>
      <c r="C40" s="68" t="s">
        <v>156</v>
      </c>
      <c r="D40" s="81" t="s">
        <v>156</v>
      </c>
    </row>
    <row r="41" spans="1:4" ht="30">
      <c r="A41" s="112" t="s">
        <v>350</v>
      </c>
      <c r="B41" s="88" t="s">
        <v>275</v>
      </c>
      <c r="C41" s="88" t="s">
        <v>295</v>
      </c>
      <c r="D41" s="89" t="s">
        <v>277</v>
      </c>
    </row>
    <row r="42" spans="1:4" ht="64.5" customHeight="1">
      <c r="A42" s="113" t="s">
        <v>351</v>
      </c>
      <c r="B42" s="80" t="s">
        <v>156</v>
      </c>
      <c r="C42" s="80" t="s">
        <v>156</v>
      </c>
      <c r="D42" s="91" t="s">
        <v>352</v>
      </c>
    </row>
    <row r="43" spans="1:4" ht="15">
      <c r="A43" s="109" t="s">
        <v>353</v>
      </c>
      <c r="B43" s="87" t="s">
        <v>156</v>
      </c>
      <c r="C43" s="87" t="s">
        <v>156</v>
      </c>
      <c r="D43" s="76" t="s">
        <v>156</v>
      </c>
    </row>
    <row r="44" spans="1:4" ht="15">
      <c r="A44" s="108" t="s">
        <v>354</v>
      </c>
      <c r="B44" s="80" t="s">
        <v>156</v>
      </c>
      <c r="C44" s="80" t="s">
        <v>156</v>
      </c>
      <c r="D44" s="77" t="s">
        <v>156</v>
      </c>
    </row>
    <row r="45" spans="1:4" ht="30.75">
      <c r="A45" s="109" t="s">
        <v>355</v>
      </c>
      <c r="B45" s="87" t="s">
        <v>156</v>
      </c>
      <c r="C45" s="92" t="s">
        <v>156</v>
      </c>
      <c r="D45" s="76" t="s">
        <v>156</v>
      </c>
    </row>
    <row r="46" spans="1:4" ht="15">
      <c r="A46" s="109" t="s">
        <v>356</v>
      </c>
      <c r="B46" s="80" t="s">
        <v>156</v>
      </c>
      <c r="C46" s="80" t="s">
        <v>156</v>
      </c>
      <c r="D46" s="77" t="s">
        <v>156</v>
      </c>
    </row>
    <row r="47" spans="1:4" ht="30">
      <c r="A47" s="109" t="s">
        <v>357</v>
      </c>
      <c r="B47" s="87" t="s">
        <v>76</v>
      </c>
      <c r="C47" s="87" t="s">
        <v>156</v>
      </c>
      <c r="D47" s="93" t="s">
        <v>156</v>
      </c>
    </row>
    <row r="48" spans="1:4" ht="15">
      <c r="A48" s="114" t="s">
        <v>358</v>
      </c>
      <c r="B48" s="71"/>
      <c r="C48" s="94" t="s">
        <v>156</v>
      </c>
      <c r="D48" s="95" t="s">
        <v>156</v>
      </c>
    </row>
    <row r="49" spans="1:4" ht="30">
      <c r="A49" s="109" t="s">
        <v>359</v>
      </c>
      <c r="B49" s="96" t="s">
        <v>156</v>
      </c>
      <c r="C49" s="87" t="s">
        <v>156</v>
      </c>
      <c r="D49" s="76" t="s">
        <v>156</v>
      </c>
    </row>
    <row r="50" spans="1:4" ht="30">
      <c r="A50" s="109" t="s">
        <v>360</v>
      </c>
      <c r="B50" s="97" t="s">
        <v>156</v>
      </c>
      <c r="C50" s="98" t="s">
        <v>156</v>
      </c>
      <c r="D50" s="76" t="s">
        <v>156</v>
      </c>
    </row>
    <row r="51" spans="1:4" ht="15">
      <c r="A51" s="109" t="s">
        <v>361</v>
      </c>
      <c r="B51" s="87" t="s">
        <v>156</v>
      </c>
      <c r="C51" s="87" t="s">
        <v>156</v>
      </c>
      <c r="D51" s="76" t="s">
        <v>156</v>
      </c>
    </row>
    <row r="52" spans="1:4" ht="15">
      <c r="A52" s="108" t="s">
        <v>362</v>
      </c>
      <c r="B52" s="80" t="s">
        <v>156</v>
      </c>
      <c r="C52" s="80" t="s">
        <v>156</v>
      </c>
      <c r="D52" s="77" t="s">
        <v>156</v>
      </c>
    </row>
    <row r="53" spans="1:4" ht="15">
      <c r="A53" s="110" t="s">
        <v>156</v>
      </c>
      <c r="B53" s="68" t="s">
        <v>156</v>
      </c>
      <c r="C53" s="68" t="s">
        <v>156</v>
      </c>
      <c r="D53" s="81" t="s">
        <v>156</v>
      </c>
    </row>
    <row r="54" spans="1:4" ht="30">
      <c r="A54" s="115" t="s">
        <v>363</v>
      </c>
      <c r="B54" s="88" t="s">
        <v>275</v>
      </c>
      <c r="C54" s="88" t="s">
        <v>295</v>
      </c>
      <c r="D54" s="89" t="s">
        <v>277</v>
      </c>
    </row>
    <row r="55" spans="1:4" ht="30">
      <c r="A55" s="109" t="s">
        <v>364</v>
      </c>
      <c r="B55" s="71"/>
      <c r="C55" s="94" t="s">
        <v>156</v>
      </c>
      <c r="D55" s="76" t="s">
        <v>156</v>
      </c>
    </row>
    <row r="56" spans="1:4" ht="15">
      <c r="A56" s="109" t="s">
        <v>365</v>
      </c>
      <c r="B56" s="82" t="s">
        <v>156</v>
      </c>
      <c r="C56" s="87" t="s">
        <v>156</v>
      </c>
      <c r="D56" s="76" t="s">
        <v>156</v>
      </c>
    </row>
    <row r="57" spans="1:4" ht="45">
      <c r="A57" s="109" t="s">
        <v>366</v>
      </c>
      <c r="B57" s="87" t="s">
        <v>156</v>
      </c>
      <c r="C57" s="77" t="s">
        <v>156</v>
      </c>
      <c r="D57" s="76" t="s">
        <v>156</v>
      </c>
    </row>
    <row r="58" spans="1:4" ht="15">
      <c r="A58" s="109" t="s">
        <v>367</v>
      </c>
      <c r="B58" s="71"/>
      <c r="C58" s="94" t="s">
        <v>156</v>
      </c>
      <c r="D58" s="76" t="s">
        <v>156</v>
      </c>
    </row>
    <row r="59" spans="1:4" ht="45">
      <c r="A59" s="109" t="s">
        <v>368</v>
      </c>
      <c r="B59" s="96" t="s">
        <v>156</v>
      </c>
      <c r="C59" s="87" t="s">
        <v>156</v>
      </c>
      <c r="D59" s="76" t="s">
        <v>156</v>
      </c>
    </row>
    <row r="60" spans="1:4" ht="30">
      <c r="A60" s="109" t="s">
        <v>369</v>
      </c>
      <c r="B60" s="80" t="s">
        <v>156</v>
      </c>
      <c r="C60" s="80" t="s">
        <v>156</v>
      </c>
      <c r="D60" s="77" t="s">
        <v>156</v>
      </c>
    </row>
    <row r="61" spans="1:4" ht="30">
      <c r="A61" s="114" t="s">
        <v>370</v>
      </c>
      <c r="B61" s="99" t="s">
        <v>156</v>
      </c>
      <c r="C61" s="80" t="s">
        <v>156</v>
      </c>
      <c r="D61" s="95" t="s">
        <v>156</v>
      </c>
    </row>
    <row r="62" spans="1:4" ht="15">
      <c r="A62" s="108" t="s">
        <v>371</v>
      </c>
      <c r="B62" s="80" t="s">
        <v>156</v>
      </c>
      <c r="C62" s="80" t="s">
        <v>156</v>
      </c>
      <c r="D62" s="77" t="s">
        <v>156</v>
      </c>
    </row>
    <row r="63" spans="1:4" ht="30">
      <c r="A63" s="114" t="s">
        <v>372</v>
      </c>
      <c r="B63" s="100" t="s">
        <v>156</v>
      </c>
      <c r="C63" s="79" t="s">
        <v>156</v>
      </c>
      <c r="D63" s="101" t="s">
        <v>156</v>
      </c>
    </row>
    <row r="64" spans="1:4" ht="30">
      <c r="A64" s="115" t="s">
        <v>373</v>
      </c>
      <c r="B64" s="88" t="s">
        <v>275</v>
      </c>
      <c r="C64" s="88" t="s">
        <v>295</v>
      </c>
      <c r="D64" s="89" t="s">
        <v>277</v>
      </c>
    </row>
    <row r="65" spans="1:4" ht="60">
      <c r="A65" s="109" t="s">
        <v>374</v>
      </c>
      <c r="B65" s="87" t="s">
        <v>156</v>
      </c>
      <c r="C65" s="102" t="s">
        <v>156</v>
      </c>
      <c r="D65" s="102" t="s">
        <v>156</v>
      </c>
    </row>
    <row r="66" spans="1:4" ht="15">
      <c r="A66" s="109" t="s">
        <v>375</v>
      </c>
      <c r="B66" s="80" t="s">
        <v>156</v>
      </c>
      <c r="C66" s="102" t="s">
        <v>156</v>
      </c>
      <c r="D66" s="76" t="s">
        <v>156</v>
      </c>
    </row>
    <row r="67" spans="1:4" ht="45">
      <c r="A67" s="114" t="s">
        <v>376</v>
      </c>
      <c r="B67" s="80" t="s">
        <v>156</v>
      </c>
      <c r="C67" s="102" t="s">
        <v>156</v>
      </c>
      <c r="D67" s="95" t="s">
        <v>156</v>
      </c>
    </row>
    <row r="68" spans="1:4" ht="45">
      <c r="A68" s="109" t="s">
        <v>377</v>
      </c>
      <c r="B68" s="80" t="s">
        <v>156</v>
      </c>
      <c r="C68" s="102" t="s">
        <v>156</v>
      </c>
      <c r="D68" s="95" t="s">
        <v>156</v>
      </c>
    </row>
    <row r="69" spans="1:4" ht="30">
      <c r="A69" s="114" t="s">
        <v>378</v>
      </c>
      <c r="B69" s="80" t="s">
        <v>156</v>
      </c>
      <c r="C69" s="102" t="s">
        <v>156</v>
      </c>
      <c r="D69" s="102" t="s">
        <v>156</v>
      </c>
    </row>
    <row r="70" spans="1:4" ht="30">
      <c r="A70" s="109" t="s">
        <v>379</v>
      </c>
      <c r="B70" s="80" t="s">
        <v>156</v>
      </c>
      <c r="C70" s="102" t="s">
        <v>156</v>
      </c>
      <c r="D70" s="76" t="s">
        <v>156</v>
      </c>
    </row>
    <row r="71" spans="1:4" ht="30">
      <c r="A71" s="109" t="s">
        <v>380</v>
      </c>
      <c r="B71" s="80" t="s">
        <v>156</v>
      </c>
      <c r="C71" s="102" t="s">
        <v>156</v>
      </c>
      <c r="D71" s="76" t="s">
        <v>156</v>
      </c>
    </row>
    <row r="72" spans="1:4" ht="15">
      <c r="A72" s="114" t="s">
        <v>381</v>
      </c>
      <c r="B72" s="87" t="s">
        <v>156</v>
      </c>
      <c r="C72" s="95" t="s">
        <v>156</v>
      </c>
      <c r="D72" s="95" t="s">
        <v>156</v>
      </c>
    </row>
    <row r="73" spans="1:4" ht="45">
      <c r="A73" s="109" t="s">
        <v>382</v>
      </c>
      <c r="B73" s="87" t="s">
        <v>156</v>
      </c>
      <c r="C73" s="95" t="s">
        <v>156</v>
      </c>
      <c r="D73" s="76" t="s">
        <v>156</v>
      </c>
    </row>
    <row r="74" spans="1:4" ht="15">
      <c r="A74" s="110" t="s">
        <v>156</v>
      </c>
      <c r="B74" s="68" t="s">
        <v>156</v>
      </c>
      <c r="C74" s="68" t="s">
        <v>156</v>
      </c>
      <c r="D74" s="81" t="s">
        <v>156</v>
      </c>
    </row>
    <row r="75" spans="1:4" ht="30">
      <c r="A75" s="112" t="s">
        <v>383</v>
      </c>
      <c r="B75" s="88" t="s">
        <v>275</v>
      </c>
      <c r="C75" s="88" t="s">
        <v>295</v>
      </c>
      <c r="D75" s="89" t="s">
        <v>277</v>
      </c>
    </row>
    <row r="76" spans="1:4" ht="78.75" customHeight="1">
      <c r="A76" s="109" t="s">
        <v>384</v>
      </c>
      <c r="B76" s="87" t="s">
        <v>156</v>
      </c>
      <c r="C76" s="71"/>
      <c r="D76" s="103" t="s">
        <v>385</v>
      </c>
    </row>
    <row r="77" spans="1:4" ht="30">
      <c r="A77" s="109" t="s">
        <v>386</v>
      </c>
      <c r="B77" s="77" t="s">
        <v>156</v>
      </c>
      <c r="C77" s="96" t="s">
        <v>156</v>
      </c>
      <c r="D77" s="104" t="s">
        <v>156</v>
      </c>
    </row>
    <row r="78" spans="1:4" ht="45">
      <c r="A78" s="108" t="s">
        <v>387</v>
      </c>
      <c r="B78" s="77" t="s">
        <v>156</v>
      </c>
      <c r="C78" s="87" t="s">
        <v>156</v>
      </c>
      <c r="D78" s="80" t="s">
        <v>156</v>
      </c>
    </row>
    <row r="79" spans="1:4" ht="45">
      <c r="A79" s="108" t="s">
        <v>388</v>
      </c>
      <c r="B79" s="87" t="s">
        <v>156</v>
      </c>
      <c r="C79" s="71"/>
      <c r="D79" s="105" t="s">
        <v>156</v>
      </c>
    </row>
    <row r="80" spans="1:4" ht="30">
      <c r="A80" s="109" t="s">
        <v>389</v>
      </c>
      <c r="B80" s="77" t="s">
        <v>156</v>
      </c>
      <c r="C80" s="96" t="s">
        <v>156</v>
      </c>
      <c r="D80" s="104" t="s">
        <v>156</v>
      </c>
    </row>
    <row r="81" spans="1:4" ht="45">
      <c r="A81" s="108" t="s">
        <v>390</v>
      </c>
      <c r="B81" s="77" t="s">
        <v>156</v>
      </c>
      <c r="C81" s="87" t="s">
        <v>156</v>
      </c>
      <c r="D81" s="104" t="s">
        <v>156</v>
      </c>
    </row>
    <row r="82" spans="1:4" ht="30">
      <c r="A82" s="109" t="s">
        <v>391</v>
      </c>
      <c r="B82" s="87" t="s">
        <v>156</v>
      </c>
      <c r="C82" s="77" t="s">
        <v>156</v>
      </c>
      <c r="D82" s="77" t="s">
        <v>156</v>
      </c>
    </row>
    <row r="83" spans="1:4" ht="30">
      <c r="A83" s="109" t="s">
        <v>392</v>
      </c>
      <c r="B83" s="87" t="s">
        <v>156</v>
      </c>
      <c r="C83" s="76" t="s">
        <v>156</v>
      </c>
      <c r="D83" s="76" t="s">
        <v>156</v>
      </c>
    </row>
    <row r="84" spans="1:4" ht="30">
      <c r="A84" s="109" t="s">
        <v>393</v>
      </c>
      <c r="B84" s="76" t="s">
        <v>156</v>
      </c>
      <c r="C84" s="87" t="s">
        <v>156</v>
      </c>
      <c r="D84" s="76" t="s">
        <v>156</v>
      </c>
    </row>
    <row r="85" spans="1:4" ht="30">
      <c r="A85" s="109" t="s">
        <v>394</v>
      </c>
      <c r="B85" s="106"/>
      <c r="C85" s="94" t="s">
        <v>156</v>
      </c>
      <c r="D85" s="76" t="s">
        <v>156</v>
      </c>
    </row>
    <row r="86" spans="1:4" ht="45">
      <c r="A86" s="109" t="s">
        <v>395</v>
      </c>
      <c r="B86" s="96" t="s">
        <v>156</v>
      </c>
      <c r="C86" s="71"/>
      <c r="D86" s="78" t="s">
        <v>156</v>
      </c>
    </row>
    <row r="87" spans="1:4" ht="15">
      <c r="A87" s="110" t="s">
        <v>156</v>
      </c>
      <c r="B87" s="68" t="s">
        <v>156</v>
      </c>
      <c r="C87" s="84" t="s">
        <v>156</v>
      </c>
      <c r="D87" s="81" t="s">
        <v>156</v>
      </c>
    </row>
    <row r="88" spans="1:4" ht="30">
      <c r="A88" s="115" t="s">
        <v>396</v>
      </c>
      <c r="B88" s="88" t="s">
        <v>275</v>
      </c>
      <c r="C88" s="88" t="s">
        <v>295</v>
      </c>
      <c r="D88" s="89" t="s">
        <v>277</v>
      </c>
    </row>
    <row r="89" spans="1:4" ht="30">
      <c r="A89" s="108" t="s">
        <v>397</v>
      </c>
      <c r="B89" s="80" t="s">
        <v>156</v>
      </c>
      <c r="C89" s="80" t="s">
        <v>156</v>
      </c>
      <c r="D89" s="77" t="s">
        <v>156</v>
      </c>
    </row>
    <row r="90" spans="1:4" ht="30">
      <c r="A90" s="108" t="s">
        <v>398</v>
      </c>
      <c r="B90" s="80" t="s">
        <v>156</v>
      </c>
      <c r="C90" s="80" t="s">
        <v>156</v>
      </c>
      <c r="D90" s="77" t="s">
        <v>156</v>
      </c>
    </row>
    <row r="91" spans="1:4" ht="30">
      <c r="A91" s="109" t="s">
        <v>399</v>
      </c>
      <c r="B91" s="80" t="s">
        <v>156</v>
      </c>
      <c r="C91" s="80" t="s">
        <v>156</v>
      </c>
      <c r="D91" s="77" t="s">
        <v>156</v>
      </c>
    </row>
    <row r="92" spans="1:4" ht="30">
      <c r="A92" s="108" t="s">
        <v>400</v>
      </c>
      <c r="B92" s="80" t="s">
        <v>156</v>
      </c>
      <c r="C92" s="80" t="s">
        <v>156</v>
      </c>
      <c r="D92" s="77" t="s">
        <v>156</v>
      </c>
    </row>
    <row r="93" spans="1:4" ht="15">
      <c r="A93" s="108" t="s">
        <v>401</v>
      </c>
      <c r="B93" s="80" t="s">
        <v>156</v>
      </c>
      <c r="C93" s="80" t="s">
        <v>156</v>
      </c>
      <c r="D93" s="76" t="s">
        <v>156</v>
      </c>
    </row>
    <row r="94" spans="1:4" ht="15">
      <c r="A94" s="108" t="s">
        <v>402</v>
      </c>
      <c r="B94" s="80" t="s">
        <v>156</v>
      </c>
      <c r="C94" s="80" t="s">
        <v>156</v>
      </c>
      <c r="D94" s="77" t="s">
        <v>156</v>
      </c>
    </row>
    <row r="95" spans="1:4" ht="45">
      <c r="A95" s="108" t="s">
        <v>403</v>
      </c>
      <c r="B95" s="80" t="s">
        <v>156</v>
      </c>
      <c r="C95" s="80" t="s">
        <v>156</v>
      </c>
      <c r="D95" s="77" t="s">
        <v>156</v>
      </c>
    </row>
    <row r="96" spans="1:4" ht="15">
      <c r="A96" s="109" t="s">
        <v>404</v>
      </c>
      <c r="B96" s="80" t="s">
        <v>156</v>
      </c>
      <c r="C96" s="80" t="s">
        <v>156</v>
      </c>
      <c r="D96" s="77" t="s">
        <v>156</v>
      </c>
    </row>
    <row r="97" spans="1:4" ht="45">
      <c r="A97" s="109" t="s">
        <v>405</v>
      </c>
      <c r="B97" s="87" t="s">
        <v>156</v>
      </c>
      <c r="C97" s="87" t="s">
        <v>156</v>
      </c>
      <c r="D97" s="77" t="s">
        <v>156</v>
      </c>
    </row>
    <row r="98" spans="1:4" ht="15">
      <c r="A98" s="110" t="s">
        <v>156</v>
      </c>
      <c r="B98" s="68" t="s">
        <v>156</v>
      </c>
      <c r="C98" s="68" t="s">
        <v>156</v>
      </c>
      <c r="D98" s="81" t="s">
        <v>156</v>
      </c>
    </row>
    <row r="99" spans="1:4" ht="30">
      <c r="A99" s="112" t="s">
        <v>406</v>
      </c>
      <c r="B99" s="88" t="s">
        <v>275</v>
      </c>
      <c r="C99" s="88" t="s">
        <v>295</v>
      </c>
      <c r="D99" s="89" t="s">
        <v>277</v>
      </c>
    </row>
    <row r="100" spans="1:4" ht="15">
      <c r="A100" s="108" t="s">
        <v>407</v>
      </c>
      <c r="B100" s="80" t="s">
        <v>156</v>
      </c>
      <c r="C100" s="80" t="s">
        <v>156</v>
      </c>
      <c r="D100" s="77" t="s">
        <v>156</v>
      </c>
    </row>
    <row r="101" spans="1:4" ht="15">
      <c r="A101" s="109" t="s">
        <v>408</v>
      </c>
      <c r="B101" s="80" t="s">
        <v>156</v>
      </c>
      <c r="C101" s="80" t="s">
        <v>156</v>
      </c>
      <c r="D101" s="77" t="s">
        <v>156</v>
      </c>
    </row>
    <row r="102" spans="1:4" ht="60">
      <c r="A102" s="109" t="s">
        <v>409</v>
      </c>
      <c r="B102" s="80" t="s">
        <v>156</v>
      </c>
      <c r="C102" s="80" t="s">
        <v>156</v>
      </c>
      <c r="D102" s="77" t="s">
        <v>156</v>
      </c>
    </row>
    <row r="103" spans="1:4" ht="30">
      <c r="A103" s="109" t="s">
        <v>410</v>
      </c>
      <c r="B103" s="80" t="s">
        <v>156</v>
      </c>
      <c r="C103" s="80" t="s">
        <v>156</v>
      </c>
      <c r="D103" s="77" t="s">
        <v>156</v>
      </c>
    </row>
    <row r="104" spans="1:4" ht="15">
      <c r="A104" s="108" t="s">
        <v>411</v>
      </c>
      <c r="B104" s="80" t="s">
        <v>156</v>
      </c>
      <c r="C104" s="80" t="s">
        <v>156</v>
      </c>
      <c r="D104" s="77" t="s">
        <v>156</v>
      </c>
    </row>
  </sheetData>
  <mergeCells count="3">
    <mergeCell ref="A3:D3"/>
    <mergeCell ref="A4:D4"/>
    <mergeCell ref="A5:D5"/>
  </mergeCells>
  <pageMargins left="0.7" right="0.7" top="0.75" bottom="0.75" header="0.3" footer="0.3"/>
  <pageSetup paperSize="9" orientation="portrait" verticalDpi="0" r:id="rId1"/>
  <headerFooter>
    <oddFooter>&amp;C_x000D_&amp;1#&amp;"Verdana"&amp;7&amp;K000000 Confidential</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Asiakirja" ma:contentTypeID="0x010100C77D5157E173F64BB50A8A0A451573A7" ma:contentTypeVersion="10" ma:contentTypeDescription="Luo uusi asiakirja." ma:contentTypeScope="" ma:versionID="544cab91e1fe93e8082bd410d6ab7e01">
  <xsd:schema xmlns:xsd="http://www.w3.org/2001/XMLSchema" xmlns:xs="http://www.w3.org/2001/XMLSchema" xmlns:p="http://schemas.microsoft.com/office/2006/metadata/properties" xmlns:ns2="d184c1ee-83c9-45c0-8a6b-ff9db91e0365" xmlns:ns3="46fcde59-e350-40c2-8288-8d0ddcab9cfc" targetNamespace="http://schemas.microsoft.com/office/2006/metadata/properties" ma:root="true" ma:fieldsID="19a39fe6beb9a3db4dd603b169e897c2" ns2:_="" ns3:_="">
    <xsd:import namespace="d184c1ee-83c9-45c0-8a6b-ff9db91e0365"/>
    <xsd:import namespace="46fcde59-e350-40c2-8288-8d0ddcab9cfc"/>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DateTaken" minOccurs="0"/>
                <xsd:element ref="ns2:lcf76f155ced4ddcb4097134ff3c332f" minOccurs="0"/>
                <xsd:element ref="ns3:TaxCatchAll"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184c1ee-83c9-45c0-8a6b-ff9db91e0365"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DateTaken" ma:index="11" nillable="true" ma:displayName="MediaServiceDateTaken" ma:hidden="true" ma:indexed="true" ma:internalName="MediaServiceDateTaken" ma:readOnly="true">
      <xsd:simpleType>
        <xsd:restriction base="dms:Text"/>
      </xsd:simpleType>
    </xsd:element>
    <xsd:element name="lcf76f155ced4ddcb4097134ff3c332f" ma:index="13" nillable="true" ma:taxonomy="true" ma:internalName="lcf76f155ced4ddcb4097134ff3c332f" ma:taxonomyFieldName="MediaServiceImageTags" ma:displayName="Kuvien tunnisteet" ma:readOnly="false" ma:fieldId="{5cf76f15-5ced-4ddc-b409-7134ff3c332f}" ma:taxonomyMulti="true" ma:sspId="1b13d2ae-8643-4d9b-9691-30b7950a7ea8" ma:termSetId="09814cd3-568e-fe90-9814-8d621ff8fb84" ma:anchorId="fba54fb3-c3e1-fe81-a776-ca4b69148c4d" ma:open="true" ma:isKeyword="false">
      <xsd:complexType>
        <xsd:sequence>
          <xsd:element ref="pc:Terms" minOccurs="0" maxOccurs="1"/>
        </xsd:sequence>
      </xsd:complex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46fcde59-e350-40c2-8288-8d0ddcab9cfc"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67196323-8cf1-46f5-bbbf-ed5ad2f2d9a8}" ma:internalName="TaxCatchAll" ma:showField="CatchAllData" ma:web="e68c9e9e-5eb5-4b0c-ba00-084969681d07">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Sisältölaji"/>
        <xsd:element ref="dc:title" minOccurs="0" maxOccurs="1" ma:index="4" ma:displayName="Otsikk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TaxCatchAll xmlns="46fcde59-e350-40c2-8288-8d0ddcab9cfc" xsi:nil="true"/>
    <lcf76f155ced4ddcb4097134ff3c332f xmlns="d184c1ee-83c9-45c0-8a6b-ff9db91e0365">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31B3045E-A7D2-4B8E-BB9E-E083488E14C5}">
  <ds:schemaRefs>
    <ds:schemaRef ds:uri="http://schemas.microsoft.com/sharepoint/v3/contenttype/forms"/>
  </ds:schemaRefs>
</ds:datastoreItem>
</file>

<file path=customXml/itemProps2.xml><?xml version="1.0" encoding="utf-8"?>
<ds:datastoreItem xmlns:ds="http://schemas.openxmlformats.org/officeDocument/2006/customXml" ds:itemID="{C3BEC0FF-0305-4BA2-9D26-985754E84B93}">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d184c1ee-83c9-45c0-8a6b-ff9db91e0365"/>
    <ds:schemaRef ds:uri="46fcde59-e350-40c2-8288-8d0ddcab9cfc"/>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A99B15A1-E2FE-42F3-87B4-7CBC5694A008}">
  <ds:schemaRefs>
    <ds:schemaRef ds:uri="http://purl.org/dc/elements/1.1/"/>
    <ds:schemaRef ds:uri="d184c1ee-83c9-45c0-8a6b-ff9db91e0365"/>
    <ds:schemaRef ds:uri="http://schemas.microsoft.com/office/2006/metadata/properties"/>
    <ds:schemaRef ds:uri="46fcde59-e350-40c2-8288-8d0ddcab9cfc"/>
    <ds:schemaRef ds:uri="http://www.w3.org/XML/1998/namespace"/>
    <ds:schemaRef ds:uri="http://schemas.microsoft.com/office/2006/documentManagement/types"/>
    <ds:schemaRef ds:uri="http://purl.org/dc/terms/"/>
    <ds:schemaRef ds:uri="http://schemas.openxmlformats.org/package/2006/metadata/core-properties"/>
    <ds:schemaRef ds:uri="http://purl.org/dc/dcmitype/"/>
    <ds:schemaRef ds:uri="http://schemas.microsoft.com/office/infopath/2007/PartnerControl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Laskentataulukot</vt:lpstr>
      </vt:variant>
      <vt:variant>
        <vt:i4>8</vt:i4>
      </vt:variant>
    </vt:vector>
  </HeadingPairs>
  <TitlesOfParts>
    <vt:vector size="8" baseType="lpstr">
      <vt:lpstr>0. Tiedot</vt:lpstr>
      <vt:lpstr>1. Kaavoittajan tarkastuslista</vt:lpstr>
      <vt:lpstr>2. Tontinluovutushuoneentaulu</vt:lpstr>
      <vt:lpstr>3. MVP lähtötietotaulukko</vt:lpstr>
      <vt:lpstr>4. Energiapalvelun tavoitteet</vt:lpstr>
      <vt:lpstr>5. Riskikartoitus</vt:lpstr>
      <vt:lpstr>6. Suunnittelun vastuurajat</vt:lpstr>
      <vt:lpstr>7. Urakkavastuurajat</vt:lpstr>
    </vt:vector>
  </TitlesOfParts>
  <Manager/>
  <Company>Espoon kaupunki</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Mäkinen Joni</dc:creator>
  <cp:keywords/>
  <dc:description/>
  <cp:lastModifiedBy>Tiira Timi</cp:lastModifiedBy>
  <cp:revision/>
  <dcterms:created xsi:type="dcterms:W3CDTF">2013-12-12T11:40:44Z</dcterms:created>
  <dcterms:modified xsi:type="dcterms:W3CDTF">2026-08-17T10:39:07Z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0x010100C77D5157E173F64BB50A8A0A451573A7</vt:lpwstr>
  </property>
  <property fmtid="{D5CDD505-2E9C-101B-9397-08002B2CF9AE}" pid="3" name="_dlc_DocIdItemGuid">
    <vt:lpwstr>a7328ab6-3a4a-4cff-a601-e8c27051251d</vt:lpwstr>
  </property>
  <property fmtid="{D5CDD505-2E9C-101B-9397-08002B2CF9AE}" pid="4" name="MediaServiceImageTags">
    <vt:lpwstr/>
  </property>
  <property fmtid="{D5CDD505-2E9C-101B-9397-08002B2CF9AE}" pid="5" name="MSIP_Label_f35e945f-875f-47b7-87fa-10b3524d17f5_Enabled">
    <vt:lpwstr>true</vt:lpwstr>
  </property>
  <property fmtid="{D5CDD505-2E9C-101B-9397-08002B2CF9AE}" pid="6" name="MSIP_Label_f35e945f-875f-47b7-87fa-10b3524d17f5_SetDate">
    <vt:lpwstr>2025-12-03T09:02:35Z</vt:lpwstr>
  </property>
  <property fmtid="{D5CDD505-2E9C-101B-9397-08002B2CF9AE}" pid="7" name="MSIP_Label_f35e945f-875f-47b7-87fa-10b3524d17f5_Method">
    <vt:lpwstr>Standard</vt:lpwstr>
  </property>
  <property fmtid="{D5CDD505-2E9C-101B-9397-08002B2CF9AE}" pid="8" name="MSIP_Label_f35e945f-875f-47b7-87fa-10b3524d17f5_Name">
    <vt:lpwstr>Julkinen (harkinnanvaraisesti)</vt:lpwstr>
  </property>
  <property fmtid="{D5CDD505-2E9C-101B-9397-08002B2CF9AE}" pid="9" name="MSIP_Label_f35e945f-875f-47b7-87fa-10b3524d17f5_SiteId">
    <vt:lpwstr>3feb6bc1-d722-4726-966c-5b58b64df752</vt:lpwstr>
  </property>
  <property fmtid="{D5CDD505-2E9C-101B-9397-08002B2CF9AE}" pid="10" name="MSIP_Label_f35e945f-875f-47b7-87fa-10b3524d17f5_ActionId">
    <vt:lpwstr>62fa3944-e0b5-48d2-afa4-e56197434bd7</vt:lpwstr>
  </property>
  <property fmtid="{D5CDD505-2E9C-101B-9397-08002B2CF9AE}" pid="11" name="MSIP_Label_f35e945f-875f-47b7-87fa-10b3524d17f5_ContentBits">
    <vt:lpwstr>0</vt:lpwstr>
  </property>
  <property fmtid="{D5CDD505-2E9C-101B-9397-08002B2CF9AE}" pid="12" name="MSIP_Label_f35e945f-875f-47b7-87fa-10b3524d17f5_Tag">
    <vt:lpwstr>10, 3, 0, 1</vt:lpwstr>
  </property>
  <property fmtid="{D5CDD505-2E9C-101B-9397-08002B2CF9AE}" pid="13" name="MSIP_Label_20ea7001-5c24-4702-a3ac-e436ccb02747_Enabled">
    <vt:lpwstr>true</vt:lpwstr>
  </property>
  <property fmtid="{D5CDD505-2E9C-101B-9397-08002B2CF9AE}" pid="14" name="MSIP_Label_20ea7001-5c24-4702-a3ac-e436ccb02747_SetDate">
    <vt:lpwstr>2026-06-01T11:15:30Z</vt:lpwstr>
  </property>
  <property fmtid="{D5CDD505-2E9C-101B-9397-08002B2CF9AE}" pid="15" name="MSIP_Label_20ea7001-5c24-4702-a3ac-e436ccb02747_Method">
    <vt:lpwstr>Standard</vt:lpwstr>
  </property>
  <property fmtid="{D5CDD505-2E9C-101B-9397-08002B2CF9AE}" pid="16" name="MSIP_Label_20ea7001-5c24-4702-a3ac-e436ccb02747_Name">
    <vt:lpwstr>Confidential</vt:lpwstr>
  </property>
  <property fmtid="{D5CDD505-2E9C-101B-9397-08002B2CF9AE}" pid="17" name="MSIP_Label_20ea7001-5c24-4702-a3ac-e436ccb02747_SiteId">
    <vt:lpwstr>c8823c91-be81-4f89-b024-6c3dd789c106</vt:lpwstr>
  </property>
  <property fmtid="{D5CDD505-2E9C-101B-9397-08002B2CF9AE}" pid="18" name="MSIP_Label_20ea7001-5c24-4702-a3ac-e436ccb02747_ActionId">
    <vt:lpwstr>ed713b97-75c8-41d1-8e5f-974f6e4449ff</vt:lpwstr>
  </property>
  <property fmtid="{D5CDD505-2E9C-101B-9397-08002B2CF9AE}" pid="19" name="MSIP_Label_20ea7001-5c24-4702-a3ac-e436ccb02747_ContentBits">
    <vt:lpwstr>2</vt:lpwstr>
  </property>
  <property fmtid="{D5CDD505-2E9C-101B-9397-08002B2CF9AE}" pid="20" name="MSIP_Label_20ea7001-5c24-4702-a3ac-e436ccb02747_Tag">
    <vt:lpwstr>10, 3, 0, 1</vt:lpwstr>
  </property>
</Properties>
</file>